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H13" i="40" l="1"/>
  <c r="EF13" i="40" l="1"/>
  <c r="DZ16" i="40" l="1"/>
  <c r="DZ39" i="40" s="1"/>
  <c r="DZ18" i="40"/>
  <c r="EA16" i="40"/>
  <c r="EB16" i="40"/>
  <c r="EC16" i="40"/>
  <c r="ED16" i="40"/>
  <c r="EE16" i="40"/>
  <c r="EF16" i="40"/>
  <c r="EG16" i="40"/>
  <c r="EH16" i="40"/>
  <c r="EI16" i="40"/>
  <c r="EJ16" i="40"/>
  <c r="DY16" i="40"/>
  <c r="EK13" i="40" l="1"/>
  <c r="DY39" i="40" l="1"/>
  <c r="EB39" i="40" l="1"/>
  <c r="ED39" i="40"/>
  <c r="EE39" i="40"/>
  <c r="EF39" i="40"/>
  <c r="EG39" i="40"/>
  <c r="EH39" i="40"/>
  <c r="EI39" i="40"/>
  <c r="EJ39" i="40"/>
  <c r="EC39" i="40"/>
  <c r="EA18" i="40"/>
  <c r="EA31" i="40"/>
  <c r="EK31" i="40" s="1"/>
  <c r="EK37" i="40"/>
  <c r="EK35" i="40"/>
  <c r="EA39" i="40" l="1"/>
  <c r="EK39" i="40" s="1"/>
  <c r="EK43" i="40"/>
  <c r="EK42" i="40"/>
  <c r="EK16" i="40" l="1"/>
</calcChain>
</file>

<file path=xl/sharedStrings.xml><?xml version="1.0" encoding="utf-8"?>
<sst xmlns="http://schemas.openxmlformats.org/spreadsheetml/2006/main" count="723" uniqueCount="266">
  <si>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</si>
  <si>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</si>
  <si>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</si>
  <si>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</si>
  <si>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</si>
  <si>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</si>
  <si>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</si>
  <si>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</si>
  <si>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</si>
  <si>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</si>
  <si>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</si>
  <si>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</si>
  <si>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</si>
  <si>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</si>
  <si>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</si>
  <si>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</si>
  <si>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</si>
  <si>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</si>
  <si>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</si>
  <si>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</si>
  <si>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</si>
  <si>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</si>
  <si>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</si>
  <si>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</si>
  <si>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</si>
  <si>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</si>
  <si>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</si>
  <si>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</si>
  <si>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</si>
  <si>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</si>
  <si>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</si>
  <si>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</si>
  <si>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</si>
  <si>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</si>
  <si>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</si>
  <si>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</si>
  <si>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</si>
  <si>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</si>
  <si>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</si>
  <si>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</si>
  <si>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</si>
  <si>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</si>
  <si>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</si>
  <si>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</si>
  <si>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</si>
  <si>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</si>
  <si>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</si>
  <si>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</si>
  <si>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</si>
  <si>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</si>
  <si>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</si>
  <si>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</si>
  <si>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</si>
  <si>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</si>
  <si>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</si>
  <si>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</si>
  <si>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</si>
  <si>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</si>
  <si>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</si>
  <si>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</si>
  <si>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</si>
  <si>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</si>
  <si>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</si>
  <si>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</si>
  <si>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</si>
  <si>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</si>
  <si>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</si>
  <si>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</si>
  <si>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</si>
  <si>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</si>
  <si>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</si>
  <si>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</si>
  <si>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</si>
  <si>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</si>
  <si>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</si>
  <si>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</si>
  <si>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</si>
  <si>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</si>
  <si>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</si>
  <si>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</si>
  <si>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</si>
  <si>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</si>
  <si>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</si>
  <si>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</si>
  <si>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</si>
  <si>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</si>
  <si>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</si>
  <si>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</si>
  <si>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</si>
  <si>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</si>
  <si>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</si>
  <si>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</si>
  <si>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</si>
  <si>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</si>
  <si>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</si>
  <si>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</si>
  <si>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</si>
  <si>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</si>
  <si>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</si>
  <si>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</si>
  <si>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</si>
  <si>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</si>
  <si>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</si>
  <si>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</si>
  <si>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</si>
  <si>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</si>
  <si>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</si>
  <si>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</si>
  <si>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</si>
  <si>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</si>
  <si>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</si>
  <si>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</si>
  <si>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</si>
  <si>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</si>
  <si>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</si>
  <si>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</si>
  <si>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</si>
  <si>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</si>
  <si>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</si>
  <si>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</si>
  <si>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</si>
  <si>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</si>
  <si>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</si>
  <si>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</si>
  <si>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</si>
  <si>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</si>
  <si>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</si>
  <si>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</si>
  <si>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</si>
  <si>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</si>
  <si>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</si>
  <si>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</si>
  <si>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</si>
  <si>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</si>
  <si>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</si>
  <si>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</si>
  <si>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</si>
  <si>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</si>
  <si>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</si>
  <si>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</si>
  <si>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</si>
  <si>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</si>
  <si>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</si>
  <si>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</si>
  <si>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</si>
  <si>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</si>
  <si>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</si>
  <si>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</si>
  <si>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</si>
  <si>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</si>
  <si>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</si>
  <si>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</si>
  <si>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</si>
  <si>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</si>
  <si>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</si>
  <si>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</si>
  <si>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</si>
  <si>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</si>
  <si>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</si>
  <si>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</si>
  <si>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</si>
  <si>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</si>
  <si>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</si>
  <si>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</si>
  <si>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</si>
  <si>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</si>
  <si>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</si>
  <si>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</si>
  <si>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</si>
  <si>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</si>
  <si>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</si>
  <si>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</si>
  <si>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</si>
  <si>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</si>
  <si>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</si>
  <si>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</si>
  <si>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</si>
  <si>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</si>
  <si>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</si>
  <si>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</si>
  <si>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</si>
  <si>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</si>
  <si>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</si>
  <si>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</si>
  <si>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</si>
  <si>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</si>
  <si>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</si>
  <si>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</si>
  <si>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</si>
  <si>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</si>
  <si>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</si>
  <si>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</si>
  <si>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</si>
  <si>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</si>
  <si>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</si>
  <si>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</si>
  <si>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</si>
  <si>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</si>
  <si>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</si>
  <si>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</si>
  <si>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</si>
  <si>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</si>
  <si>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</si>
  <si>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</si>
  <si>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</si>
  <si>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</si>
  <si>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</si>
  <si>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</si>
  <si>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</si>
  <si>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</si>
  <si>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</si>
  <si>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</si>
  <si>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</si>
  <si>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</si>
  <si>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</si>
  <si>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</si>
  <si>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</si>
  <si>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</si>
  <si>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</si>
  <si>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</si>
  <si>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</si>
  <si>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</si>
  <si>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</si>
  <si>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</si>
  <si>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</si>
  <si>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</si>
  <si>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</si>
  <si>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</si>
  <si>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</si>
  <si>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</si>
  <si>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</si>
  <si>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</si>
  <si>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</si>
  <si>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</si>
  <si>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</si>
  <si>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</si>
  <si>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</si>
  <si>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</si>
  <si>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</si>
  <si>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</si>
  <si>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</si>
  <si>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</si>
  <si>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</si>
  <si>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</si>
  <si>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</si>
  <si>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</si>
  <si>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</si>
  <si>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</si>
  <si>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</si>
  <si>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</si>
  <si>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</si>
  <si>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</si>
  <si>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</si>
  <si>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</si>
  <si>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</si>
  <si>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</si>
  <si>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</si>
  <si>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</si>
  <si>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</si>
  <si>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</si>
  <si>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</si>
  <si>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</si>
  <si>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Восстановление отделки фасада (ремонт штукатурки цоколя, крыльца)</t>
  </si>
  <si>
    <t>м2</t>
  </si>
  <si>
    <t>Аварийно-восстановительные работы (ремонт кровли-октябрь)</t>
  </si>
  <si>
    <t>Отчет по текущему ремонту общего имущества в многоквартирном доме № 37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</si>
</sst>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08" t="s">
        <v>239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12" t="s">
        <v>132</v>
      </c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27" t="s">
        <v>135</v>
      </c>
      <c r="S9" s="534"/>
      <c r="T9" s="534"/>
      <c r="U9" s="527" t="s">
        <v>101</v>
      </c>
      <c r="V9" s="534"/>
      <c r="W9" s="527" t="s">
        <v>133</v>
      </c>
      <c r="X9" s="528"/>
    </row>
    <row r="10" spans="1:24" ht="149.25" customHeight="1" thickBot="1" x14ac:dyDescent="0.25">
      <c r="A10" s="509"/>
      <c r="B10" s="510"/>
      <c r="C10" s="510"/>
      <c r="D10" s="511"/>
      <c r="E10" s="512" t="s">
        <v>154</v>
      </c>
      <c r="F10" s="513"/>
      <c r="G10" s="513"/>
      <c r="H10" s="512" t="s">
        <v>162</v>
      </c>
      <c r="I10" s="513"/>
      <c r="J10" s="513"/>
      <c r="K10" s="512" t="s">
        <v>163</v>
      </c>
      <c r="L10" s="513"/>
      <c r="M10" s="513"/>
      <c r="N10" s="512" t="s">
        <v>157</v>
      </c>
      <c r="O10" s="533"/>
      <c r="P10" s="512" t="s">
        <v>158</v>
      </c>
      <c r="Q10" s="513"/>
      <c r="R10" s="529"/>
      <c r="S10" s="535"/>
      <c r="T10" s="535"/>
      <c r="U10" s="529"/>
      <c r="V10" s="535"/>
      <c r="W10" s="529"/>
      <c r="X10" s="530"/>
    </row>
    <row r="11" spans="1:24" ht="13.5" thickBot="1" x14ac:dyDescent="0.25">
      <c r="A11" s="509"/>
      <c r="B11" s="510"/>
      <c r="C11" s="510"/>
      <c r="D11" s="51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3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6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6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7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7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4" t="s">
        <v>167</v>
      </c>
      <c r="B21" s="54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5"/>
      <c r="B22" s="54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5" t="s">
        <v>168</v>
      </c>
      <c r="B23" s="54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5"/>
      <c r="B24" s="54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5" t="s">
        <v>171</v>
      </c>
      <c r="B25" s="54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5"/>
      <c r="B26" s="54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5" t="s">
        <v>173</v>
      </c>
      <c r="B27" s="54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5"/>
      <c r="B28" s="54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5" t="s">
        <v>176</v>
      </c>
      <c r="B29" s="54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5"/>
      <c r="B30" s="54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6" t="s">
        <v>18</v>
      </c>
      <c r="B32" s="52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7"/>
      <c r="B33" s="52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8" t="s">
        <v>57</v>
      </c>
      <c r="B34" s="55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9"/>
      <c r="B35" s="55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6" t="s">
        <v>24</v>
      </c>
      <c r="B36" s="55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6"/>
      <c r="B37" s="55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7"/>
      <c r="B38" s="55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8" t="s">
        <v>25</v>
      </c>
      <c r="B39" s="56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9"/>
      <c r="B40" s="55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6" t="s">
        <v>27</v>
      </c>
      <c r="B41" s="55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9"/>
      <c r="B42" s="55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6" t="s">
        <v>29</v>
      </c>
      <c r="B43" s="52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7"/>
      <c r="B44" s="52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8" t="s">
        <v>31</v>
      </c>
      <c r="B45" s="52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9"/>
      <c r="B46" s="52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6" t="s">
        <v>32</v>
      </c>
      <c r="B47" s="54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7"/>
      <c r="B48" s="54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8" t="s">
        <v>34</v>
      </c>
      <c r="B49" s="514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9"/>
      <c r="B50" s="515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6" t="s">
        <v>35</v>
      </c>
      <c r="B51" s="548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7"/>
      <c r="B52" s="549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8" t="s">
        <v>36</v>
      </c>
      <c r="B53" s="514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9"/>
      <c r="B54" s="515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6" t="s">
        <v>37</v>
      </c>
      <c r="B55" s="55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7"/>
      <c r="B56" s="55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7" t="s">
        <v>51</v>
      </c>
      <c r="B57" s="54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8"/>
      <c r="B58" s="54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6" t="s">
        <v>150</v>
      </c>
      <c r="B59" s="54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7"/>
      <c r="B60" s="54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8" t="s">
        <v>39</v>
      </c>
      <c r="B61" s="514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9"/>
      <c r="B62" s="515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6" t="s">
        <v>41</v>
      </c>
      <c r="B63" s="548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7"/>
      <c r="B64" s="549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8" t="s">
        <v>152</v>
      </c>
      <c r="B65" s="514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9"/>
      <c r="B66" s="515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6" t="s">
        <v>182</v>
      </c>
      <c r="B67" s="548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7"/>
      <c r="B68" s="549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7" t="s">
        <v>204</v>
      </c>
      <c r="B69" s="56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3"/>
      <c r="B70" s="549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4" t="s">
        <v>205</v>
      </c>
      <c r="B72" s="55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5"/>
      <c r="B73" s="56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6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6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6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6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6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6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6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9"/>
      <c r="B81" s="55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6" t="s">
        <v>112</v>
      </c>
      <c r="B82" s="54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7"/>
      <c r="B83" s="54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8" t="s">
        <v>48</v>
      </c>
      <c r="B84" s="514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9"/>
      <c r="B85" s="515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5">
        <v>25</v>
      </c>
      <c r="B87" s="56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6"/>
      <c r="B88" s="56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9">
        <v>26</v>
      </c>
      <c r="B89" s="57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0"/>
      <c r="B90" s="57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7" t="s">
        <v>233</v>
      </c>
      <c r="B91" s="57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8"/>
      <c r="B92" s="57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1" t="s">
        <v>95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2"/>
      <c r="T101" s="531"/>
      <c r="U101" s="2"/>
      <c r="V101" s="2"/>
      <c r="W101" s="2"/>
      <c r="X101" s="2"/>
    </row>
    <row r="102" spans="1:24" ht="15" x14ac:dyDescent="0.25">
      <c r="A102" s="578" t="s">
        <v>71</v>
      </c>
      <c r="B102" s="56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9"/>
      <c r="B103" s="56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0" t="s">
        <v>16</v>
      </c>
      <c r="B104" s="56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1"/>
      <c r="B105" s="56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0" t="s">
        <v>18</v>
      </c>
      <c r="B106" s="56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1"/>
      <c r="B107" s="56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0" t="s">
        <v>57</v>
      </c>
      <c r="B108" s="56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1"/>
      <c r="B109" s="56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0" t="s">
        <v>24</v>
      </c>
      <c r="B110" s="56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1"/>
      <c r="B111" s="56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0" t="s">
        <v>25</v>
      </c>
      <c r="B112" s="56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1"/>
      <c r="B113" s="56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2">
        <v>7</v>
      </c>
      <c r="B114" s="56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3"/>
      <c r="B115" s="56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4">
        <v>8</v>
      </c>
      <c r="B116" s="56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5"/>
      <c r="B117" s="56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2">
        <v>9</v>
      </c>
      <c r="B118" s="56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3"/>
      <c r="B119" s="56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89" t="s">
        <v>139</v>
      </c>
      <c r="B129" s="58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0"/>
      <c r="B130" s="58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89" t="s">
        <v>140</v>
      </c>
      <c r="B131" s="58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0"/>
      <c r="B132" s="58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89" t="s">
        <v>141</v>
      </c>
      <c r="B133" s="58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0"/>
      <c r="B134" s="58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89" t="s">
        <v>111</v>
      </c>
      <c r="B135" s="58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1"/>
      <c r="B136" s="58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89" t="s">
        <v>142</v>
      </c>
      <c r="B141" s="58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0"/>
      <c r="B142" s="58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89" t="s">
        <v>143</v>
      </c>
      <c r="B143" s="58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0"/>
      <c r="B144" s="58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89" t="s">
        <v>144</v>
      </c>
      <c r="B145" s="58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0"/>
      <c r="B146" s="58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89" t="s">
        <v>145</v>
      </c>
      <c r="B147" s="58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0"/>
      <c r="B148" s="58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89" t="s">
        <v>146</v>
      </c>
      <c r="B149" s="58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0"/>
      <c r="B150" s="58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89" t="s">
        <v>147</v>
      </c>
      <c r="B151" s="58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0"/>
      <c r="B152" s="58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89" t="s">
        <v>148</v>
      </c>
      <c r="B153" s="58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0"/>
      <c r="B154" s="58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89" t="s">
        <v>149</v>
      </c>
      <c r="B155" s="58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1"/>
      <c r="B156" s="58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9" t="s">
        <v>265</v>
      </c>
      <c r="B4" s="599"/>
      <c r="C4" s="599"/>
      <c r="D4" s="59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2" t="s">
        <v>0</v>
      </c>
      <c r="B10" s="504" t="s">
        <v>1</v>
      </c>
      <c r="C10" s="600" t="s">
        <v>2</v>
      </c>
      <c r="D10" s="591" t="s">
        <v>242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1"/>
      <c r="CQ10" s="591"/>
      <c r="CR10" s="591"/>
      <c r="CS10" s="591"/>
      <c r="CT10" s="591"/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DX10" s="527"/>
      <c r="DY10" s="594" t="s">
        <v>246</v>
      </c>
      <c r="DZ10" s="490" t="s">
        <v>247</v>
      </c>
      <c r="EA10" s="490" t="s">
        <v>248</v>
      </c>
      <c r="EB10" s="490" t="s">
        <v>249</v>
      </c>
      <c r="EC10" s="490" t="s">
        <v>250</v>
      </c>
      <c r="ED10" s="490" t="s">
        <v>251</v>
      </c>
      <c r="EE10" s="490" t="s">
        <v>252</v>
      </c>
      <c r="EF10" s="490" t="s">
        <v>253</v>
      </c>
      <c r="EG10" s="490" t="s">
        <v>254</v>
      </c>
      <c r="EH10" s="490" t="s">
        <v>255</v>
      </c>
      <c r="EI10" s="490" t="s">
        <v>256</v>
      </c>
      <c r="EJ10" s="486" t="s">
        <v>257</v>
      </c>
      <c r="EK10" s="2" t="s">
        <v>259</v>
      </c>
    </row>
    <row r="11" spans="1:141" ht="25.5" customHeight="1" x14ac:dyDescent="0.2">
      <c r="A11" s="509"/>
      <c r="B11" s="510"/>
      <c r="C11" s="601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3"/>
      <c r="DY11" s="595"/>
      <c r="DZ11" s="484"/>
      <c r="EA11" s="484"/>
      <c r="EB11" s="484"/>
      <c r="EC11" s="484"/>
      <c r="ED11" s="484"/>
      <c r="EE11" s="484"/>
      <c r="EF11" s="484"/>
      <c r="EG11" s="484"/>
      <c r="EH11" s="484"/>
      <c r="EI11" s="484"/>
      <c r="EJ11" s="487"/>
    </row>
    <row r="12" spans="1:141" ht="13.5" customHeight="1" thickBot="1" x14ac:dyDescent="0.25">
      <c r="A12" s="509"/>
      <c r="B12" s="510"/>
      <c r="C12" s="601"/>
      <c r="D12" s="483" t="s">
        <v>243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3"/>
      <c r="DV12" s="483"/>
      <c r="DW12" s="483"/>
      <c r="DX12" s="485"/>
      <c r="DY12" s="489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88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/>
      <c r="DZ13" s="482"/>
      <c r="EA13" s="482"/>
      <c r="EB13" s="482"/>
      <c r="EC13" s="482"/>
      <c r="ED13" s="482"/>
      <c r="EE13" s="482"/>
      <c r="EF13" s="482">
        <f>EF15</f>
        <v>5.1660000000000004</v>
      </c>
      <c r="EG13" s="482"/>
      <c r="EH13" s="482">
        <f>EH15</f>
        <v>78.853999999999999</v>
      </c>
      <c r="EI13" s="482"/>
      <c r="EJ13" s="482"/>
      <c r="EK13" s="495">
        <f>SUM(DY13:EJ13)</f>
        <v>84.02</v>
      </c>
    </row>
    <row r="14" spans="1:141" s="25" customFormat="1" ht="15" x14ac:dyDescent="0.25">
      <c r="A14" s="518" t="s">
        <v>245</v>
      </c>
      <c r="B14" s="611" t="s">
        <v>262</v>
      </c>
      <c r="C14" s="350" t="s">
        <v>263</v>
      </c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/>
      <c r="CL14" s="479"/>
      <c r="CM14" s="479"/>
      <c r="CN14" s="479"/>
      <c r="CO14" s="479"/>
      <c r="CP14" s="479"/>
      <c r="CQ14" s="479"/>
      <c r="CR14" s="479"/>
      <c r="CS14" s="479"/>
      <c r="CT14" s="479"/>
      <c r="CU14" s="479"/>
      <c r="CV14" s="479"/>
      <c r="CW14" s="479"/>
      <c r="CX14" s="479"/>
      <c r="CY14" s="479"/>
      <c r="CZ14" s="479"/>
      <c r="DA14" s="479"/>
      <c r="DB14" s="479"/>
      <c r="DC14" s="479"/>
      <c r="DD14" s="479"/>
      <c r="DE14" s="479"/>
      <c r="DF14" s="479"/>
      <c r="DG14" s="479"/>
      <c r="DH14" s="479"/>
      <c r="DI14" s="479"/>
      <c r="DJ14" s="479"/>
      <c r="DK14" s="479"/>
      <c r="DL14" s="479"/>
      <c r="DM14" s="479"/>
      <c r="DN14" s="479"/>
      <c r="DO14" s="479"/>
      <c r="DP14" s="479"/>
      <c r="DQ14" s="479"/>
      <c r="DR14" s="479"/>
      <c r="DS14" s="479"/>
      <c r="DT14" s="479"/>
      <c r="DU14" s="479"/>
      <c r="DV14" s="479"/>
      <c r="DW14" s="479"/>
      <c r="DX14" s="479"/>
      <c r="DY14" s="479"/>
      <c r="DZ14" s="479"/>
      <c r="EA14" s="479"/>
      <c r="EB14" s="479"/>
      <c r="EC14" s="479"/>
      <c r="ED14" s="479"/>
      <c r="EE14" s="479"/>
      <c r="EF14" s="472">
        <v>4</v>
      </c>
      <c r="EG14" s="479"/>
      <c r="EH14" s="479">
        <v>35</v>
      </c>
      <c r="EI14" s="479"/>
      <c r="EJ14" s="479"/>
    </row>
    <row r="15" spans="1:141" s="25" customFormat="1" ht="27.75" customHeight="1" thickBot="1" x14ac:dyDescent="0.3">
      <c r="A15" s="519"/>
      <c r="B15" s="612"/>
      <c r="C15" s="329" t="s">
        <v>11</v>
      </c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478"/>
      <c r="BZ15" s="478"/>
      <c r="CA15" s="478"/>
      <c r="CB15" s="478"/>
      <c r="CC15" s="478"/>
      <c r="CD15" s="478"/>
      <c r="CE15" s="478"/>
      <c r="CF15" s="478"/>
      <c r="CG15" s="478"/>
      <c r="CH15" s="478"/>
      <c r="CI15" s="478"/>
      <c r="CJ15" s="478"/>
      <c r="CK15" s="478"/>
      <c r="CL15" s="478"/>
      <c r="CM15" s="478"/>
      <c r="CN15" s="478"/>
      <c r="CO15" s="478"/>
      <c r="CP15" s="478"/>
      <c r="CQ15" s="478"/>
      <c r="CR15" s="478"/>
      <c r="CS15" s="478"/>
      <c r="CT15" s="478"/>
      <c r="CU15" s="478"/>
      <c r="CV15" s="478"/>
      <c r="CW15" s="478"/>
      <c r="CX15" s="478"/>
      <c r="CY15" s="478"/>
      <c r="CZ15" s="478"/>
      <c r="DA15" s="478"/>
      <c r="DB15" s="478"/>
      <c r="DC15" s="478"/>
      <c r="DD15" s="478"/>
      <c r="DE15" s="478"/>
      <c r="DF15" s="478"/>
      <c r="DG15" s="478"/>
      <c r="DH15" s="478"/>
      <c r="DI15" s="478"/>
      <c r="DJ15" s="478"/>
      <c r="DK15" s="478"/>
      <c r="DL15" s="478"/>
      <c r="DM15" s="478"/>
      <c r="DN15" s="478"/>
      <c r="DO15" s="478"/>
      <c r="DP15" s="478"/>
      <c r="DQ15" s="478"/>
      <c r="DR15" s="478"/>
      <c r="DS15" s="478"/>
      <c r="DT15" s="478"/>
      <c r="DU15" s="478"/>
      <c r="DV15" s="478"/>
      <c r="DW15" s="478"/>
      <c r="DX15" s="478"/>
      <c r="DY15" s="478"/>
      <c r="DZ15" s="478"/>
      <c r="EA15" s="478"/>
      <c r="EB15" s="478"/>
      <c r="EC15" s="478"/>
      <c r="ED15" s="478"/>
      <c r="EE15" s="478"/>
      <c r="EF15" s="470">
        <v>5.1660000000000004</v>
      </c>
      <c r="EG15" s="478"/>
      <c r="EH15" s="478">
        <v>78.853999999999999</v>
      </c>
      <c r="EI15" s="478"/>
      <c r="EJ15" s="478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>
        <f>DY18+DY28+DY30</f>
        <v>1.9570000000000001</v>
      </c>
      <c r="DZ16" s="473">
        <f>DZ18+DZ28+DZ30</f>
        <v>6.0090000000000003</v>
      </c>
      <c r="EA16" s="473">
        <f t="shared" ref="EA16:EJ16" si="0">EA18+EA28+EA30</f>
        <v>1.115</v>
      </c>
      <c r="EB16" s="473">
        <f t="shared" si="0"/>
        <v>0</v>
      </c>
      <c r="EC16" s="473">
        <f t="shared" si="0"/>
        <v>0</v>
      </c>
      <c r="ED16" s="473">
        <f t="shared" si="0"/>
        <v>0</v>
      </c>
      <c r="EE16" s="473">
        <f t="shared" si="0"/>
        <v>0</v>
      </c>
      <c r="EF16" s="473">
        <f t="shared" si="0"/>
        <v>0</v>
      </c>
      <c r="EG16" s="473">
        <f t="shared" si="0"/>
        <v>1.4279999999999999</v>
      </c>
      <c r="EH16" s="473">
        <f t="shared" si="0"/>
        <v>0</v>
      </c>
      <c r="EI16" s="473">
        <f t="shared" si="0"/>
        <v>0</v>
      </c>
      <c r="EJ16" s="473">
        <f t="shared" si="0"/>
        <v>1.583</v>
      </c>
      <c r="EK16" s="493">
        <f>SUM(DY16:EJ16)</f>
        <v>12.092000000000001</v>
      </c>
    </row>
    <row r="17" spans="1:141" s="25" customFormat="1" ht="15" x14ac:dyDescent="0.25">
      <c r="A17" s="607" t="s">
        <v>205</v>
      </c>
      <c r="B17" s="609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8"/>
      <c r="B18" s="610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>
        <f>DZ20+DZ22+DZ24+DZ26</f>
        <v>6.0090000000000003</v>
      </c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26" t="s">
        <v>229</v>
      </c>
      <c r="B19" s="539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26"/>
      <c r="B20" s="539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26" t="s">
        <v>230</v>
      </c>
      <c r="B21" s="539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4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6"/>
      <c r="B22" s="539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6" t="s">
        <v>231</v>
      </c>
      <c r="B23" s="539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>
        <v>1E-3</v>
      </c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26"/>
      <c r="B24" s="539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>
        <v>6.0090000000000003</v>
      </c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26" t="s">
        <v>232</v>
      </c>
      <c r="B25" s="539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x14ac:dyDescent="0.25">
      <c r="A26" s="517"/>
      <c r="B26" s="614"/>
      <c r="C26" s="344" t="s">
        <v>11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</row>
    <row r="27" spans="1:141" ht="15" x14ac:dyDescent="0.25">
      <c r="A27" s="526" t="s">
        <v>112</v>
      </c>
      <c r="B27" s="539" t="s">
        <v>49</v>
      </c>
      <c r="C27" s="191" t="s">
        <v>28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26"/>
      <c r="B28" s="539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16" t="s">
        <v>48</v>
      </c>
      <c r="B29" s="613" t="s">
        <v>216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>
        <v>2</v>
      </c>
      <c r="DZ29" s="471"/>
      <c r="EA29" s="471">
        <v>1</v>
      </c>
      <c r="EB29" s="471"/>
      <c r="EC29" s="471"/>
      <c r="ED29" s="471"/>
      <c r="EE29" s="471"/>
      <c r="EF29" s="471"/>
      <c r="EG29" s="471">
        <v>2</v>
      </c>
      <c r="EH29" s="471"/>
      <c r="EI29" s="471"/>
      <c r="EJ29" s="471">
        <v>2</v>
      </c>
    </row>
    <row r="30" spans="1:141" ht="15.75" thickBot="1" x14ac:dyDescent="0.3">
      <c r="A30" s="519"/>
      <c r="B30" s="556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>
        <v>1.9570000000000001</v>
      </c>
      <c r="DZ30" s="470"/>
      <c r="EA30" s="470">
        <v>1.115</v>
      </c>
      <c r="EB30" s="470"/>
      <c r="EC30" s="470"/>
      <c r="ED30" s="470"/>
      <c r="EE30" s="470"/>
      <c r="EF30" s="470"/>
      <c r="EG30" s="470">
        <v>1.4279999999999999</v>
      </c>
      <c r="EH30" s="470"/>
      <c r="EI30" s="470"/>
      <c r="EJ30" s="470">
        <v>1.583</v>
      </c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/>
      <c r="EE31" s="465"/>
      <c r="EF31" s="465"/>
      <c r="EG31" s="465"/>
      <c r="EH31" s="465"/>
      <c r="EI31" s="465"/>
      <c r="EJ31" s="465"/>
      <c r="EK31" s="493">
        <f>SUM(DY31:EJ31)</f>
        <v>0</v>
      </c>
    </row>
    <row r="32" spans="1:141" s="25" customFormat="1" ht="15" x14ac:dyDescent="0.25">
      <c r="A32" s="596">
        <v>25</v>
      </c>
      <c r="B32" s="545" t="s">
        <v>217</v>
      </c>
      <c r="C32" s="335" t="s">
        <v>17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</row>
    <row r="33" spans="1:141" s="25" customFormat="1" ht="15.75" thickBot="1" x14ac:dyDescent="0.3">
      <c r="A33" s="597"/>
      <c r="B33" s="546"/>
      <c r="C33" s="344" t="s">
        <v>11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</row>
    <row r="34" spans="1:141" s="25" customFormat="1" ht="15" x14ac:dyDescent="0.25">
      <c r="A34" s="604">
        <v>26</v>
      </c>
      <c r="B34" s="605" t="s">
        <v>258</v>
      </c>
      <c r="C34" s="467" t="s">
        <v>28</v>
      </c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  <c r="DW34" s="480"/>
      <c r="DX34" s="480"/>
      <c r="DY34" s="480"/>
      <c r="DZ34" s="480"/>
      <c r="EA34" s="476"/>
      <c r="EB34" s="480"/>
      <c r="EC34" s="480"/>
      <c r="ED34" s="480"/>
      <c r="EE34" s="480"/>
      <c r="EF34" s="480"/>
      <c r="EG34" s="480"/>
      <c r="EH34" s="480"/>
      <c r="EI34" s="480"/>
      <c r="EJ34" s="480"/>
    </row>
    <row r="35" spans="1:141" s="25" customFormat="1" ht="26.25" customHeight="1" thickBot="1" x14ac:dyDescent="0.3">
      <c r="A35" s="597"/>
      <c r="B35" s="606"/>
      <c r="C35" s="344" t="s">
        <v>11</v>
      </c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75"/>
      <c r="EB35" s="481"/>
      <c r="EC35" s="481"/>
      <c r="ED35" s="481"/>
      <c r="EE35" s="481"/>
      <c r="EF35" s="481"/>
      <c r="EG35" s="481"/>
      <c r="EH35" s="481"/>
      <c r="EI35" s="481"/>
      <c r="EJ35" s="481"/>
      <c r="EK35" s="493">
        <f>SUM(DY35:EJ35)</f>
        <v>0</v>
      </c>
    </row>
    <row r="36" spans="1:141" s="25" customFormat="1" ht="15" x14ac:dyDescent="0.25">
      <c r="A36" s="518" t="s">
        <v>233</v>
      </c>
      <c r="B36" s="602" t="s">
        <v>60</v>
      </c>
      <c r="C36" s="350" t="s">
        <v>28</v>
      </c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6"/>
      <c r="DH36" s="476"/>
      <c r="DI36" s="476"/>
      <c r="DJ36" s="476"/>
      <c r="DK36" s="476"/>
      <c r="DL36" s="476"/>
      <c r="DM36" s="476"/>
      <c r="DN36" s="476"/>
      <c r="DO36" s="476"/>
      <c r="DP36" s="476"/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</row>
    <row r="37" spans="1:141" s="25" customFormat="1" ht="15.75" thickBot="1" x14ac:dyDescent="0.3">
      <c r="A37" s="519"/>
      <c r="B37" s="603"/>
      <c r="C37" s="329" t="s">
        <v>11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E37" s="477"/>
      <c r="EF37" s="477"/>
      <c r="EG37" s="477"/>
      <c r="EH37" s="477"/>
      <c r="EI37" s="477"/>
      <c r="EJ37" s="477"/>
      <c r="EK37" s="493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264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>
        <v>5.3929999999999998</v>
      </c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1.9570000000000001</v>
      </c>
      <c r="DZ39" s="466">
        <f>DZ13+DZ16+DZ31+DZ38</f>
        <v>6.0090000000000003</v>
      </c>
      <c r="EA39" s="466">
        <f>EA13+EA16+EA31+EA38</f>
        <v>1.115</v>
      </c>
      <c r="EB39" s="466">
        <f t="shared" ref="EB39:EJ39" si="1">EB13+EB16+EB31+EB38</f>
        <v>0</v>
      </c>
      <c r="EC39" s="466">
        <f t="shared" si="1"/>
        <v>0</v>
      </c>
      <c r="ED39" s="466">
        <f t="shared" si="1"/>
        <v>0</v>
      </c>
      <c r="EE39" s="466">
        <f t="shared" si="1"/>
        <v>0</v>
      </c>
      <c r="EF39" s="466">
        <f t="shared" si="1"/>
        <v>5.1660000000000004</v>
      </c>
      <c r="EG39" s="466">
        <f t="shared" si="1"/>
        <v>1.4279999999999999</v>
      </c>
      <c r="EH39" s="466">
        <f t="shared" si="1"/>
        <v>84.247</v>
      </c>
      <c r="EI39" s="466">
        <f t="shared" si="1"/>
        <v>0</v>
      </c>
      <c r="EJ39" s="466">
        <f t="shared" si="1"/>
        <v>1.583</v>
      </c>
      <c r="EK39" s="466">
        <f>SUM(DY39:EJ39)</f>
        <v>101.505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92" t="s">
        <v>28</v>
      </c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2"/>
      <c r="DK42" s="492"/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>
        <v>1</v>
      </c>
      <c r="DZ42" s="492"/>
      <c r="EA42" s="492"/>
      <c r="EB42" s="492"/>
      <c r="EC42" s="492"/>
      <c r="ED42" s="492"/>
      <c r="EE42" s="492"/>
      <c r="EF42" s="492"/>
      <c r="EG42" s="492"/>
      <c r="EH42" s="492"/>
      <c r="EI42" s="492"/>
      <c r="EJ42" s="492"/>
      <c r="EK42" s="492">
        <f>SUM(DY42:EJ42)</f>
        <v>1</v>
      </c>
    </row>
    <row r="43" spans="1:141" s="25" customFormat="1" ht="15" x14ac:dyDescent="0.25">
      <c r="A43" s="461"/>
      <c r="B43" s="205"/>
      <c r="C43" s="492" t="s">
        <v>11</v>
      </c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2"/>
      <c r="DX43" s="492"/>
      <c r="DY43" s="492">
        <v>0.128</v>
      </c>
      <c r="DZ43" s="492"/>
      <c r="EA43" s="492"/>
      <c r="EB43" s="492"/>
      <c r="EC43" s="492"/>
      <c r="ED43" s="492"/>
      <c r="EE43" s="492"/>
      <c r="EF43" s="492"/>
      <c r="EG43" s="492"/>
      <c r="EH43" s="492"/>
      <c r="EI43" s="492"/>
      <c r="EJ43" s="492"/>
      <c r="EK43" s="492">
        <f>SUM(DY43:EJ43)</f>
        <v>0.128</v>
      </c>
    </row>
    <row r="44" spans="1:141" ht="47.25" customHeight="1" x14ac:dyDescent="0.25">
      <c r="A44" s="13"/>
      <c r="B44" s="598" t="s">
        <v>241</v>
      </c>
      <c r="C44" s="598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2020-01-14T05:50:11Z</dcterms:modified>
</cp:coreProperties>
</file>