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1.'!$A$1:$D$51</definedName>
  </definedNames>
  <calcPr calcId="144525"/>
</workbook>
</file>

<file path=xl/calcChain.xml><?xml version="1.0" encoding="utf-8"?>
<calcChain xmlns="http://schemas.openxmlformats.org/spreadsheetml/2006/main">
  <c r="EK45" i="40" l="1"/>
  <c r="DZ45" i="40"/>
  <c r="EA45" i="40"/>
  <c r="EB45" i="40"/>
  <c r="EC45" i="40"/>
  <c r="ED45" i="40"/>
  <c r="EE45" i="40"/>
  <c r="EF45" i="40"/>
  <c r="EG45" i="40"/>
  <c r="EH45" i="40"/>
  <c r="EI45" i="40"/>
  <c r="EJ45" i="40"/>
  <c r="DY45" i="40"/>
  <c r="DZ37" i="40"/>
  <c r="EA37" i="40"/>
  <c r="EB37" i="40"/>
  <c r="EC37" i="40"/>
  <c r="ED37" i="40"/>
  <c r="EE37" i="40"/>
  <c r="EF37" i="40"/>
  <c r="EG37" i="40"/>
  <c r="EH37" i="40"/>
  <c r="EI37" i="40"/>
  <c r="EJ37" i="40"/>
  <c r="DY37" i="40"/>
  <c r="DZ22" i="40"/>
  <c r="EA22" i="40"/>
  <c r="EB22" i="40"/>
  <c r="EC22" i="40"/>
  <c r="ED22" i="40"/>
  <c r="EE22" i="40"/>
  <c r="EF22" i="40"/>
  <c r="DY22" i="40"/>
  <c r="EH22" i="40"/>
  <c r="EI22" i="40"/>
  <c r="EJ22" i="40"/>
  <c r="EG22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/>
  <c r="EG40" i="40" l="1"/>
  <c r="EG24" i="40" l="1"/>
  <c r="EH43" i="40" l="1"/>
  <c r="EF41" i="40" l="1"/>
  <c r="EF40" i="40"/>
  <c r="EF36" i="40"/>
  <c r="EF35" i="40"/>
</calcChain>
</file>

<file path=xl/sharedStrings.xml><?xml version="1.0" encoding="utf-8"?>
<sst xmlns="http://schemas.openxmlformats.org/spreadsheetml/2006/main" count="730" uniqueCount="268">
  <si>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</si>
  <si>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</si>
  <si>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</si>
  <si>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</si>
  <si>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</si>
  <si>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</si>
  <si>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</si>
  <si>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</si>
  <si>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</si>
  <si>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</si>
  <si>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</si>
  <si>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</si>
  <si>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</si>
  <si>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</si>
  <si>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</si>
  <si>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</si>
  <si>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</si>
  <si>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</si>
  <si>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</si>
  <si>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</si>
  <si>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</si>
  <si>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</si>
  <si>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</si>
  <si>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</si>
  <si>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</si>
  <si>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</si>
  <si>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</si>
  <si>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</si>
  <si>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</si>
  <si>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</si>
  <si>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</si>
  <si>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</si>
  <si>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</si>
  <si>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</si>
  <si>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</si>
  <si>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</si>
  <si>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</si>
  <si>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</si>
  <si>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</si>
  <si>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</si>
  <si>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</si>
  <si>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</si>
  <si>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</si>
  <si>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</si>
  <si>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</si>
  <si>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</si>
  <si>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</si>
  <si>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</si>
  <si>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</si>
  <si>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</si>
  <si>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</si>
  <si>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</si>
  <si>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</si>
  <si>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</si>
  <si>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</si>
  <si>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</si>
  <si>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</si>
  <si>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</si>
  <si>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</si>
  <si>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</si>
  <si>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</si>
  <si>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</si>
  <si>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</si>
  <si>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</si>
  <si>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</si>
  <si>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</si>
  <si>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</si>
  <si>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</si>
  <si>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</si>
  <si>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</si>
  <si>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</si>
  <si>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</si>
  <si>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</si>
  <si>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</si>
  <si>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</si>
  <si>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</si>
  <si>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</si>
  <si>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</si>
  <si>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</si>
  <si>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</si>
  <si>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</si>
  <si>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</si>
  <si>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</si>
  <si>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</si>
  <si>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</si>
  <si>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</si>
  <si>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</si>
  <si>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</si>
  <si>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</si>
  <si>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</si>
  <si>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</si>
  <si>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</si>
  <si>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</si>
  <si>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</si>
  <si>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</si>
  <si>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</si>
  <si>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</si>
  <si>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</si>
  <si>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</si>
  <si>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</si>
  <si>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</si>
  <si>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</si>
  <si>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</si>
  <si>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</si>
  <si>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</si>
  <si>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</si>
  <si>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</si>
  <si>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</si>
  <si>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</si>
  <si>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</si>
  <si>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</si>
  <si>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</si>
  <si>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</si>
  <si>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</si>
  <si>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</si>
  <si>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</si>
  <si>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</si>
  <si>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</si>
  <si>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</si>
  <si>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</si>
  <si>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</si>
  <si>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</si>
  <si>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</si>
  <si>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</si>
  <si>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</si>
  <si>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</si>
  <si>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</si>
  <si>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</si>
  <si>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</si>
  <si>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</si>
  <si>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</si>
  <si>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</si>
  <si>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</si>
  <si>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</si>
  <si>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</si>
  <si>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</si>
  <si>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</si>
  <si>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</si>
  <si>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</si>
  <si>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</si>
  <si>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</si>
  <si>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</si>
  <si>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</si>
  <si>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</si>
  <si>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</si>
  <si>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</si>
  <si>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</si>
  <si>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</si>
  <si>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</si>
  <si>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</si>
  <si>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</si>
  <si>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</si>
  <si>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</si>
  <si>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</si>
  <si>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</si>
  <si>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</si>
  <si>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</si>
  <si>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</si>
  <si>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</si>
  <si>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</si>
  <si>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</si>
  <si>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</si>
  <si>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</si>
  <si>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</si>
  <si>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</si>
  <si>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</si>
  <si>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</si>
  <si>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</si>
  <si>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</si>
  <si>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</si>
  <si>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</si>
  <si>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</si>
  <si>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</si>
  <si>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</si>
  <si>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</si>
  <si>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</si>
  <si>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</si>
  <si>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</si>
  <si>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</si>
  <si>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</si>
  <si>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</si>
  <si>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</si>
  <si>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</si>
  <si>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</si>
  <si>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</si>
  <si>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</si>
  <si>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</si>
  <si>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</si>
  <si>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</si>
  <si>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</si>
  <si>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</si>
  <si>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</si>
  <si>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</si>
  <si>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</si>
  <si>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</si>
  <si>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</si>
  <si>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</si>
  <si>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</si>
  <si>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</si>
  <si>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</si>
  <si>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</si>
  <si>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</si>
  <si>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</si>
  <si>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</si>
  <si>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</si>
  <si>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</si>
  <si>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</si>
  <si>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</si>
  <si>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</si>
  <si>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</si>
  <si>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</si>
  <si>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</si>
  <si>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</si>
  <si>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</si>
  <si>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</si>
  <si>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</si>
  <si>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</si>
  <si>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</si>
  <si>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</si>
  <si>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</si>
  <si>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</si>
  <si>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</si>
  <si>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</si>
  <si>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</si>
  <si>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</si>
  <si>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</si>
  <si>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</si>
  <si>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</si>
  <si>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</si>
  <si>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</si>
  <si>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</si>
  <si>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</si>
  <si>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</si>
  <si>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</si>
  <si>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</si>
  <si>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</si>
  <si>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</si>
  <si>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</si>
  <si>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</si>
  <si>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</si>
  <si>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</si>
  <si>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</si>
  <si>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</si>
  <si>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</si>
  <si>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</si>
  <si>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</si>
  <si>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</si>
  <si>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</si>
  <si>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</si>
  <si>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</si>
  <si>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</si>
  <si>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</si>
  <si>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</si>
  <si>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</si>
  <si>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</si>
  <si>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</si>
  <si>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</si>
  <si>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Скобяные изделия (ручки, доводчики)</t>
  </si>
  <si>
    <t xml:space="preserve">Замена и ремонт аппаратов защиты, замена установочной арматуры, светильников </t>
  </si>
  <si>
    <t>Установка упоров дверных, отбойников на стены, замена стекла</t>
  </si>
  <si>
    <t>Замена манометров</t>
  </si>
  <si>
    <t>Замена дверных блоков в парадные</t>
  </si>
  <si>
    <t>систем канализации (дренажные насосы с обвязкой)</t>
  </si>
  <si>
    <t>Автоматизация наружного освещения</t>
  </si>
  <si>
    <t>Заделка трещин в штукатурном слое силиконовым герметиком</t>
  </si>
  <si>
    <t>пм</t>
  </si>
  <si>
    <t>Отчет по текущему ремонту общего имущества в многоквартирном доме № 41 корп.3 по ул. Загородная на 2019 год.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</si>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</sst>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2" t="s">
        <v>239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67" t="s">
        <v>132</v>
      </c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1" t="s">
        <v>135</v>
      </c>
      <c r="S9" s="570"/>
      <c r="T9" s="570"/>
      <c r="U9" s="561" t="s">
        <v>101</v>
      </c>
      <c r="V9" s="570"/>
      <c r="W9" s="561" t="s">
        <v>133</v>
      </c>
      <c r="X9" s="562"/>
    </row>
    <row r="10" spans="1:24" ht="149.25" customHeight="1" thickBot="1" x14ac:dyDescent="0.25">
      <c r="A10" s="583"/>
      <c r="B10" s="584"/>
      <c r="C10" s="584"/>
      <c r="D10" s="585"/>
      <c r="E10" s="567" t="s">
        <v>154</v>
      </c>
      <c r="F10" s="568"/>
      <c r="G10" s="568"/>
      <c r="H10" s="567" t="s">
        <v>162</v>
      </c>
      <c r="I10" s="568"/>
      <c r="J10" s="568"/>
      <c r="K10" s="567" t="s">
        <v>163</v>
      </c>
      <c r="L10" s="568"/>
      <c r="M10" s="568"/>
      <c r="N10" s="567" t="s">
        <v>157</v>
      </c>
      <c r="O10" s="569"/>
      <c r="P10" s="567" t="s">
        <v>158</v>
      </c>
      <c r="Q10" s="568"/>
      <c r="R10" s="563"/>
      <c r="S10" s="571"/>
      <c r="T10" s="571"/>
      <c r="U10" s="563"/>
      <c r="V10" s="571"/>
      <c r="W10" s="563"/>
      <c r="X10" s="564"/>
    </row>
    <row r="11" spans="1:24" ht="13.5" thickBot="1" x14ac:dyDescent="0.25">
      <c r="A11" s="583"/>
      <c r="B11" s="584"/>
      <c r="C11" s="584"/>
      <c r="D11" s="58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3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3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6" t="s">
        <v>14</v>
      </c>
      <c r="B18" s="53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6"/>
      <c r="B19" s="53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8" t="s">
        <v>167</v>
      </c>
      <c r="B21" s="57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9"/>
      <c r="B22" s="57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9" t="s">
        <v>168</v>
      </c>
      <c r="B23" s="57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9"/>
      <c r="B24" s="57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9" t="s">
        <v>171</v>
      </c>
      <c r="B25" s="57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9"/>
      <c r="B26" s="57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9" t="s">
        <v>173</v>
      </c>
      <c r="B27" s="57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9"/>
      <c r="B28" s="57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9" t="s">
        <v>176</v>
      </c>
      <c r="B29" s="57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9"/>
      <c r="B30" s="57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4" t="s">
        <v>18</v>
      </c>
      <c r="B32" s="57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5"/>
      <c r="B33" s="58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4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5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2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2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4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2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4" t="s">
        <v>29</v>
      </c>
      <c r="B43" s="57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5"/>
      <c r="B44" s="58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8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8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4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4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4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5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4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4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4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5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0" t="s">
        <v>51</v>
      </c>
      <c r="B57" s="57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1"/>
      <c r="B58" s="58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4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4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4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5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4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4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4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5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6" t="s">
        <v>204</v>
      </c>
      <c r="B69" s="55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7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8" t="s">
        <v>205</v>
      </c>
      <c r="B72" s="54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9"/>
      <c r="B73" s="54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3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3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3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3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3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3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3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4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4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4">
        <v>25</v>
      </c>
      <c r="B87" s="52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5"/>
      <c r="B88" s="52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8">
        <v>26</v>
      </c>
      <c r="B89" s="53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9"/>
      <c r="B90" s="53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0" t="s">
        <v>233</v>
      </c>
      <c r="B91" s="54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1"/>
      <c r="B92" s="54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5" t="s">
        <v>95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6"/>
      <c r="T101" s="565"/>
      <c r="U101" s="2"/>
      <c r="V101" s="2"/>
      <c r="W101" s="2"/>
      <c r="X101" s="2"/>
    </row>
    <row r="102" spans="1:24" ht="15" x14ac:dyDescent="0.25">
      <c r="A102" s="544" t="s">
        <v>71</v>
      </c>
      <c r="B102" s="51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5"/>
      <c r="B103" s="51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5" t="s">
        <v>16</v>
      </c>
      <c r="B104" s="51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2"/>
      <c r="B105" s="51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5" t="s">
        <v>18</v>
      </c>
      <c r="B106" s="51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2"/>
      <c r="B107" s="51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5" t="s">
        <v>57</v>
      </c>
      <c r="B108" s="51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2"/>
      <c r="B109" s="51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5" t="s">
        <v>24</v>
      </c>
      <c r="B110" s="51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2"/>
      <c r="B111" s="51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5" t="s">
        <v>25</v>
      </c>
      <c r="B112" s="51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2"/>
      <c r="B113" s="51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6">
        <v>7</v>
      </c>
      <c r="B114" s="51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7"/>
      <c r="B115" s="51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8">
        <v>8</v>
      </c>
      <c r="B116" s="51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9"/>
      <c r="B117" s="51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6">
        <v>9</v>
      </c>
      <c r="B118" s="51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7"/>
      <c r="B119" s="51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0" t="s">
        <v>139</v>
      </c>
      <c r="B129" s="50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1"/>
      <c r="B130" s="50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0" t="s">
        <v>140</v>
      </c>
      <c r="B131" s="50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1"/>
      <c r="B132" s="50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0" t="s">
        <v>141</v>
      </c>
      <c r="B133" s="50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1"/>
      <c r="B134" s="50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0" t="s">
        <v>111</v>
      </c>
      <c r="B135" s="50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2"/>
      <c r="B136" s="50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0" t="s">
        <v>142</v>
      </c>
      <c r="B141" s="50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1"/>
      <c r="B142" s="50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0" t="s">
        <v>143</v>
      </c>
      <c r="B143" s="50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1"/>
      <c r="B144" s="50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0" t="s">
        <v>144</v>
      </c>
      <c r="B145" s="50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1"/>
      <c r="B146" s="50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0" t="s">
        <v>145</v>
      </c>
      <c r="B147" s="50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1"/>
      <c r="B148" s="50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0" t="s">
        <v>146</v>
      </c>
      <c r="B149" s="50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1"/>
      <c r="B150" s="50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0" t="s">
        <v>147</v>
      </c>
      <c r="B151" s="50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1"/>
      <c r="B152" s="50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0" t="s">
        <v>148</v>
      </c>
      <c r="B153" s="50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1"/>
      <c r="B154" s="50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0" t="s">
        <v>149</v>
      </c>
      <c r="B155" s="50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2"/>
      <c r="B156" s="50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8"/>
  <sheetViews>
    <sheetView tabSelected="1" view="pageBreakPreview" zoomScaleNormal="70" zoomScaleSheetLayoutView="100" workbookViewId="0">
      <selection activeCell="A51" sqref="A4:EK51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0" ht="36.75" customHeight="1" x14ac:dyDescent="0.25">
      <c r="A4" s="590" t="s">
        <v>266</v>
      </c>
      <c r="B4" s="590"/>
      <c r="C4" s="590"/>
      <c r="D4" s="590"/>
    </row>
    <row r="5" spans="1:140" ht="12.75" customHeight="1" x14ac:dyDescent="0.2">
      <c r="A5" s="1"/>
      <c r="D5" s="3"/>
    </row>
    <row r="6" spans="1:140" ht="12.75" customHeight="1" x14ac:dyDescent="0.2">
      <c r="A6" s="1"/>
      <c r="D6" s="3"/>
    </row>
    <row r="7" spans="1:140" ht="12.75" customHeight="1" x14ac:dyDescent="0.2">
      <c r="A7" s="1"/>
      <c r="D7" s="3"/>
    </row>
    <row r="8" spans="1:140" ht="12.75" customHeight="1" x14ac:dyDescent="0.2">
      <c r="A8" s="1"/>
      <c r="D8" s="3"/>
    </row>
    <row r="9" spans="1:140" ht="12.75" customHeight="1" thickBot="1" x14ac:dyDescent="0.25">
      <c r="A9" s="1"/>
      <c r="D9" s="3"/>
    </row>
    <row r="10" spans="1:140" ht="27.75" customHeight="1" x14ac:dyDescent="0.2">
      <c r="A10" s="501" t="s">
        <v>0</v>
      </c>
      <c r="B10" s="503" t="s">
        <v>1</v>
      </c>
      <c r="C10" s="591" t="s">
        <v>2</v>
      </c>
      <c r="D10" s="605" t="s">
        <v>241</v>
      </c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5"/>
      <c r="AK10" s="605"/>
      <c r="AL10" s="605"/>
      <c r="AM10" s="605"/>
      <c r="AN10" s="605"/>
      <c r="AO10" s="605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5"/>
      <c r="BA10" s="605"/>
      <c r="BB10" s="605"/>
      <c r="BC10" s="605"/>
      <c r="BD10" s="605"/>
      <c r="BE10" s="605"/>
      <c r="BF10" s="605"/>
      <c r="BG10" s="605"/>
      <c r="BH10" s="605"/>
      <c r="BI10" s="605"/>
      <c r="BJ10" s="605"/>
      <c r="BK10" s="605"/>
      <c r="BL10" s="605"/>
      <c r="BM10" s="605"/>
      <c r="BN10" s="605"/>
      <c r="BO10" s="605"/>
      <c r="BP10" s="605"/>
      <c r="BQ10" s="605"/>
      <c r="BR10" s="605"/>
      <c r="BS10" s="605"/>
      <c r="BT10" s="605"/>
      <c r="BU10" s="605"/>
      <c r="BV10" s="605"/>
      <c r="BW10" s="605"/>
      <c r="BX10" s="605"/>
      <c r="BY10" s="605"/>
      <c r="BZ10" s="605"/>
      <c r="CA10" s="605"/>
      <c r="CB10" s="605"/>
      <c r="CC10" s="605"/>
      <c r="CD10" s="605"/>
      <c r="CE10" s="605"/>
      <c r="CF10" s="605"/>
      <c r="CG10" s="605"/>
      <c r="CH10" s="605"/>
      <c r="CI10" s="605"/>
      <c r="CJ10" s="605"/>
      <c r="CK10" s="605"/>
      <c r="CL10" s="605"/>
      <c r="CM10" s="605"/>
      <c r="CN10" s="605"/>
      <c r="CO10" s="605"/>
      <c r="CP10" s="605"/>
      <c r="CQ10" s="605"/>
      <c r="CR10" s="605"/>
      <c r="CS10" s="605"/>
      <c r="CT10" s="605"/>
      <c r="CU10" s="605"/>
      <c r="CV10" s="605"/>
      <c r="CW10" s="605"/>
      <c r="CX10" s="605"/>
      <c r="CY10" s="605"/>
      <c r="CZ10" s="605"/>
      <c r="DA10" s="605"/>
      <c r="DB10" s="605"/>
      <c r="DC10" s="605"/>
      <c r="DD10" s="605"/>
      <c r="DE10" s="605"/>
      <c r="DF10" s="605"/>
      <c r="DG10" s="605"/>
      <c r="DH10" s="605"/>
      <c r="DI10" s="605"/>
      <c r="DJ10" s="605"/>
      <c r="DK10" s="605"/>
      <c r="DL10" s="605"/>
      <c r="DM10" s="605"/>
      <c r="DN10" s="605"/>
      <c r="DO10" s="605"/>
      <c r="DP10" s="605"/>
      <c r="DQ10" s="605"/>
      <c r="DR10" s="605"/>
      <c r="DS10" s="605"/>
      <c r="DT10" s="605"/>
      <c r="DU10" s="605"/>
      <c r="DV10" s="605"/>
      <c r="DW10" s="605"/>
      <c r="DX10" s="561"/>
      <c r="DY10" s="611" t="s">
        <v>245</v>
      </c>
      <c r="DZ10" s="484" t="s">
        <v>246</v>
      </c>
      <c r="EA10" s="484" t="s">
        <v>247</v>
      </c>
      <c r="EB10" s="484" t="s">
        <v>248</v>
      </c>
      <c r="EC10" s="484" t="s">
        <v>249</v>
      </c>
      <c r="ED10" s="484" t="s">
        <v>250</v>
      </c>
      <c r="EE10" s="484" t="s">
        <v>251</v>
      </c>
      <c r="EF10" s="484" t="s">
        <v>252</v>
      </c>
      <c r="EG10" s="484" t="s">
        <v>253</v>
      </c>
      <c r="EH10" s="484" t="s">
        <v>254</v>
      </c>
      <c r="EI10" s="484" t="s">
        <v>255</v>
      </c>
      <c r="EJ10" s="480" t="s">
        <v>256</v>
      </c>
    </row>
    <row r="11" spans="1:140" ht="25.5" customHeight="1" x14ac:dyDescent="0.2">
      <c r="A11" s="583"/>
      <c r="B11" s="584"/>
      <c r="C11" s="592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606"/>
      <c r="AR11" s="606"/>
      <c r="AS11" s="606"/>
      <c r="AT11" s="606"/>
      <c r="AU11" s="606"/>
      <c r="AV11" s="606"/>
      <c r="AW11" s="606"/>
      <c r="AX11" s="606"/>
      <c r="AY11" s="606"/>
      <c r="AZ11" s="606"/>
      <c r="BA11" s="606"/>
      <c r="BB11" s="606"/>
      <c r="BC11" s="606"/>
      <c r="BD11" s="606"/>
      <c r="BE11" s="606"/>
      <c r="BF11" s="606"/>
      <c r="BG11" s="606"/>
      <c r="BH11" s="606"/>
      <c r="BI11" s="606"/>
      <c r="BJ11" s="606"/>
      <c r="BK11" s="606"/>
      <c r="BL11" s="606"/>
      <c r="BM11" s="606"/>
      <c r="BN11" s="606"/>
      <c r="BO11" s="606"/>
      <c r="BP11" s="606"/>
      <c r="BQ11" s="606"/>
      <c r="BR11" s="606"/>
      <c r="BS11" s="606"/>
      <c r="BT11" s="606"/>
      <c r="BU11" s="606"/>
      <c r="BV11" s="606"/>
      <c r="BW11" s="606"/>
      <c r="BX11" s="606"/>
      <c r="BY11" s="606"/>
      <c r="BZ11" s="606"/>
      <c r="CA11" s="606"/>
      <c r="CB11" s="606"/>
      <c r="CC11" s="606"/>
      <c r="CD11" s="606"/>
      <c r="CE11" s="606"/>
      <c r="CF11" s="606"/>
      <c r="CG11" s="606"/>
      <c r="CH11" s="606"/>
      <c r="CI11" s="606"/>
      <c r="CJ11" s="606"/>
      <c r="CK11" s="606"/>
      <c r="CL11" s="606"/>
      <c r="CM11" s="606"/>
      <c r="CN11" s="606"/>
      <c r="CO11" s="606"/>
      <c r="CP11" s="606"/>
      <c r="CQ11" s="606"/>
      <c r="CR11" s="606"/>
      <c r="CS11" s="606"/>
      <c r="CT11" s="606"/>
      <c r="CU11" s="606"/>
      <c r="CV11" s="606"/>
      <c r="CW11" s="606"/>
      <c r="CX11" s="606"/>
      <c r="CY11" s="606"/>
      <c r="CZ11" s="606"/>
      <c r="DA11" s="606"/>
      <c r="DB11" s="606"/>
      <c r="DC11" s="606"/>
      <c r="DD11" s="606"/>
      <c r="DE11" s="606"/>
      <c r="DF11" s="606"/>
      <c r="DG11" s="606"/>
      <c r="DH11" s="606"/>
      <c r="DI11" s="606"/>
      <c r="DJ11" s="606"/>
      <c r="DK11" s="606"/>
      <c r="DL11" s="606"/>
      <c r="DM11" s="606"/>
      <c r="DN11" s="606"/>
      <c r="DO11" s="606"/>
      <c r="DP11" s="606"/>
      <c r="DQ11" s="606"/>
      <c r="DR11" s="606"/>
      <c r="DS11" s="606"/>
      <c r="DT11" s="606"/>
      <c r="DU11" s="606"/>
      <c r="DV11" s="606"/>
      <c r="DW11" s="606"/>
      <c r="DX11" s="610"/>
      <c r="DY11" s="612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81"/>
    </row>
    <row r="12" spans="1:140" ht="13.5" customHeight="1" thickBot="1" x14ac:dyDescent="0.25">
      <c r="A12" s="583"/>
      <c r="B12" s="584"/>
      <c r="C12" s="592"/>
      <c r="D12" s="477" t="s">
        <v>242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9"/>
      <c r="DY12" s="483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2"/>
    </row>
    <row r="13" spans="1:140" ht="15.75" thickBot="1" x14ac:dyDescent="0.25">
      <c r="A13" s="458" t="s">
        <v>74</v>
      </c>
      <c r="B13" s="459" t="s">
        <v>83</v>
      </c>
      <c r="C13" s="463" t="s">
        <v>11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>
        <f>DY15+DY17+DY19+DY21</f>
        <v>0</v>
      </c>
      <c r="DZ13" s="476">
        <f t="shared" ref="DZ13:EJ13" si="0">DZ15+DZ17+DZ19+DZ21</f>
        <v>0</v>
      </c>
      <c r="EA13" s="476">
        <f t="shared" si="0"/>
        <v>0</v>
      </c>
      <c r="EB13" s="476">
        <f t="shared" si="0"/>
        <v>0</v>
      </c>
      <c r="EC13" s="476">
        <f t="shared" si="0"/>
        <v>0</v>
      </c>
      <c r="ED13" s="476">
        <f t="shared" si="0"/>
        <v>0</v>
      </c>
      <c r="EE13" s="476">
        <f t="shared" si="0"/>
        <v>4.66</v>
      </c>
      <c r="EF13" s="476">
        <f t="shared" si="0"/>
        <v>0</v>
      </c>
      <c r="EG13" s="476">
        <f t="shared" si="0"/>
        <v>90.097000000000008</v>
      </c>
      <c r="EH13" s="476">
        <f t="shared" si="0"/>
        <v>0</v>
      </c>
      <c r="EI13" s="476">
        <f t="shared" si="0"/>
        <v>1.169</v>
      </c>
      <c r="EJ13" s="476">
        <f t="shared" si="0"/>
        <v>13.593999999999999</v>
      </c>
    </row>
    <row r="14" spans="1:140" s="25" customFormat="1" ht="15" x14ac:dyDescent="0.25">
      <c r="A14" s="520" t="s">
        <v>244</v>
      </c>
      <c r="B14" s="601" t="s">
        <v>257</v>
      </c>
      <c r="C14" s="350" t="s">
        <v>28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/>
      <c r="BV14" s="490"/>
      <c r="BW14" s="490"/>
      <c r="BX14" s="490"/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90"/>
      <c r="CK14" s="490"/>
      <c r="CL14" s="490"/>
      <c r="CM14" s="490"/>
      <c r="CN14" s="490"/>
      <c r="CO14" s="490"/>
      <c r="CP14" s="490"/>
      <c r="CQ14" s="490"/>
      <c r="CR14" s="490"/>
      <c r="CS14" s="490"/>
      <c r="CT14" s="490"/>
      <c r="CU14" s="490"/>
      <c r="CV14" s="490"/>
      <c r="CW14" s="490"/>
      <c r="CX14" s="490"/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/>
      <c r="DM14" s="490"/>
      <c r="DN14" s="490"/>
      <c r="DO14" s="490"/>
      <c r="DP14" s="490"/>
      <c r="DQ14" s="490"/>
      <c r="DR14" s="490"/>
      <c r="DS14" s="490"/>
      <c r="DT14" s="490"/>
      <c r="DU14" s="490"/>
      <c r="DV14" s="490"/>
      <c r="DW14" s="490"/>
      <c r="DX14" s="490"/>
      <c r="DY14" s="490"/>
      <c r="DZ14" s="490"/>
      <c r="EA14" s="490"/>
      <c r="EB14" s="490"/>
      <c r="EC14" s="490"/>
      <c r="ED14" s="490"/>
      <c r="EE14" s="490"/>
      <c r="EF14" s="490"/>
      <c r="EG14" s="490"/>
      <c r="EH14" s="490"/>
      <c r="EI14" s="492">
        <v>1</v>
      </c>
      <c r="EJ14" s="490"/>
    </row>
    <row r="15" spans="1:140" s="25" customFormat="1" ht="16.5" customHeight="1" x14ac:dyDescent="0.25">
      <c r="A15" s="532"/>
      <c r="B15" s="578"/>
      <c r="C15" s="191" t="s">
        <v>11</v>
      </c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1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1"/>
      <c r="BP15" s="491"/>
      <c r="BQ15" s="491"/>
      <c r="BR15" s="491"/>
      <c r="BS15" s="491"/>
      <c r="BT15" s="491"/>
      <c r="BU15" s="491"/>
      <c r="BV15" s="491"/>
      <c r="BW15" s="491"/>
      <c r="BX15" s="491"/>
      <c r="BY15" s="491"/>
      <c r="BZ15" s="491"/>
      <c r="CA15" s="491"/>
      <c r="CB15" s="491"/>
      <c r="CC15" s="491"/>
      <c r="CD15" s="491"/>
      <c r="CE15" s="491"/>
      <c r="CF15" s="491"/>
      <c r="CG15" s="491"/>
      <c r="CH15" s="491"/>
      <c r="CI15" s="491"/>
      <c r="CJ15" s="491"/>
      <c r="CK15" s="491"/>
      <c r="CL15" s="491"/>
      <c r="CM15" s="491"/>
      <c r="CN15" s="491"/>
      <c r="CO15" s="491"/>
      <c r="CP15" s="491"/>
      <c r="CQ15" s="491"/>
      <c r="CR15" s="491"/>
      <c r="CS15" s="491"/>
      <c r="CT15" s="491"/>
      <c r="CU15" s="491"/>
      <c r="CV15" s="491"/>
      <c r="CW15" s="491"/>
      <c r="CX15" s="491"/>
      <c r="CY15" s="491"/>
      <c r="CZ15" s="491"/>
      <c r="DA15" s="491"/>
      <c r="DB15" s="491"/>
      <c r="DC15" s="491"/>
      <c r="DD15" s="491"/>
      <c r="DE15" s="491"/>
      <c r="DF15" s="491"/>
      <c r="DG15" s="491"/>
      <c r="DH15" s="491"/>
      <c r="DI15" s="491"/>
      <c r="DJ15" s="491"/>
      <c r="DK15" s="491"/>
      <c r="DL15" s="491"/>
      <c r="DM15" s="491"/>
      <c r="DN15" s="491"/>
      <c r="DO15" s="491"/>
      <c r="DP15" s="491"/>
      <c r="DQ15" s="491"/>
      <c r="DR15" s="491"/>
      <c r="DS15" s="491"/>
      <c r="DT15" s="491"/>
      <c r="DU15" s="491"/>
      <c r="DV15" s="491"/>
      <c r="DW15" s="491"/>
      <c r="DX15" s="491"/>
      <c r="DY15" s="491"/>
      <c r="DZ15" s="491"/>
      <c r="EA15" s="491"/>
      <c r="EB15" s="491"/>
      <c r="EC15" s="491"/>
      <c r="ED15" s="491"/>
      <c r="EE15" s="491"/>
      <c r="EF15" s="491"/>
      <c r="EG15" s="491"/>
      <c r="EH15" s="491"/>
      <c r="EI15" s="468">
        <v>1.169</v>
      </c>
      <c r="EJ15" s="491"/>
    </row>
    <row r="16" spans="1:140" s="25" customFormat="1" ht="17.25" customHeight="1" x14ac:dyDescent="0.25">
      <c r="A16" s="532" t="s">
        <v>16</v>
      </c>
      <c r="B16" s="578" t="s">
        <v>259</v>
      </c>
      <c r="C16" s="191" t="s">
        <v>28</v>
      </c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/>
      <c r="CR16" s="493"/>
      <c r="CS16" s="493"/>
      <c r="CT16" s="493"/>
      <c r="CU16" s="493"/>
      <c r="CV16" s="493"/>
      <c r="CW16" s="493"/>
      <c r="CX16" s="493"/>
      <c r="CY16" s="493"/>
      <c r="CZ16" s="493"/>
      <c r="DA16" s="493"/>
      <c r="DB16" s="493"/>
      <c r="DC16" s="493"/>
      <c r="DD16" s="493"/>
      <c r="DE16" s="493"/>
      <c r="DF16" s="493"/>
      <c r="DG16" s="493"/>
      <c r="DH16" s="493"/>
      <c r="DI16" s="493"/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3"/>
      <c r="DX16" s="493"/>
      <c r="DY16" s="471"/>
      <c r="DZ16" s="471"/>
      <c r="EA16" s="471"/>
      <c r="EB16" s="471"/>
      <c r="EC16" s="471"/>
      <c r="ED16" s="471"/>
      <c r="EE16" s="471">
        <v>6</v>
      </c>
      <c r="EF16" s="471"/>
      <c r="EG16" s="471">
        <v>2</v>
      </c>
      <c r="EH16" s="471"/>
      <c r="EI16" s="471"/>
      <c r="EJ16" s="471"/>
    </row>
    <row r="17" spans="1:140" s="25" customFormat="1" ht="15" customHeight="1" thickBot="1" x14ac:dyDescent="0.3">
      <c r="A17" s="532"/>
      <c r="B17" s="578"/>
      <c r="C17" s="191" t="s">
        <v>11</v>
      </c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491"/>
      <c r="BE17" s="491"/>
      <c r="BF17" s="491"/>
      <c r="BG17" s="491"/>
      <c r="BH17" s="491"/>
      <c r="BI17" s="491"/>
      <c r="BJ17" s="491"/>
      <c r="BK17" s="491"/>
      <c r="BL17" s="491"/>
      <c r="BM17" s="491"/>
      <c r="BN17" s="491"/>
      <c r="BO17" s="491"/>
      <c r="BP17" s="491"/>
      <c r="BQ17" s="491"/>
      <c r="BR17" s="491"/>
      <c r="BS17" s="491"/>
      <c r="BT17" s="491"/>
      <c r="BU17" s="491"/>
      <c r="BV17" s="491"/>
      <c r="BW17" s="491"/>
      <c r="BX17" s="491"/>
      <c r="BY17" s="491"/>
      <c r="BZ17" s="491"/>
      <c r="CA17" s="491"/>
      <c r="CB17" s="491"/>
      <c r="CC17" s="491"/>
      <c r="CD17" s="491"/>
      <c r="CE17" s="491"/>
      <c r="CF17" s="491"/>
      <c r="CG17" s="491"/>
      <c r="CH17" s="491"/>
      <c r="CI17" s="491"/>
      <c r="CJ17" s="491"/>
      <c r="CK17" s="491"/>
      <c r="CL17" s="491"/>
      <c r="CM17" s="491"/>
      <c r="CN17" s="491"/>
      <c r="CO17" s="491"/>
      <c r="CP17" s="491"/>
      <c r="CQ17" s="491"/>
      <c r="CR17" s="491"/>
      <c r="CS17" s="491"/>
      <c r="CT17" s="491"/>
      <c r="CU17" s="491"/>
      <c r="CV17" s="491"/>
      <c r="CW17" s="491"/>
      <c r="CX17" s="491"/>
      <c r="CY17" s="491"/>
      <c r="CZ17" s="491"/>
      <c r="DA17" s="491"/>
      <c r="DB17" s="491"/>
      <c r="DC17" s="491"/>
      <c r="DD17" s="491"/>
      <c r="DE17" s="491"/>
      <c r="DF17" s="491"/>
      <c r="DG17" s="491"/>
      <c r="DH17" s="491"/>
      <c r="DI17" s="491"/>
      <c r="DJ17" s="491"/>
      <c r="DK17" s="491"/>
      <c r="DL17" s="491"/>
      <c r="DM17" s="491"/>
      <c r="DN17" s="491"/>
      <c r="DO17" s="491"/>
      <c r="DP17" s="491"/>
      <c r="DQ17" s="491"/>
      <c r="DR17" s="491"/>
      <c r="DS17" s="491"/>
      <c r="DT17" s="491"/>
      <c r="DU17" s="491"/>
      <c r="DV17" s="491"/>
      <c r="DW17" s="491"/>
      <c r="DX17" s="491"/>
      <c r="DY17" s="468"/>
      <c r="DZ17" s="468"/>
      <c r="EA17" s="468"/>
      <c r="EB17" s="468"/>
      <c r="EC17" s="468"/>
      <c r="ED17" s="468"/>
      <c r="EE17" s="468">
        <v>4.66</v>
      </c>
      <c r="EF17" s="468"/>
      <c r="EG17" s="468">
        <v>0.433</v>
      </c>
      <c r="EH17" s="468"/>
      <c r="EI17" s="468"/>
      <c r="EJ17" s="468"/>
    </row>
    <row r="18" spans="1:140" s="25" customFormat="1" ht="15" customHeight="1" x14ac:dyDescent="0.25">
      <c r="A18" s="532" t="s">
        <v>18</v>
      </c>
      <c r="B18" s="601" t="s">
        <v>264</v>
      </c>
      <c r="C18" s="350" t="s">
        <v>265</v>
      </c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493"/>
      <c r="BF18" s="493"/>
      <c r="BG18" s="493"/>
      <c r="BH18" s="493"/>
      <c r="BI18" s="493"/>
      <c r="BJ18" s="493"/>
      <c r="BK18" s="493"/>
      <c r="BL18" s="493"/>
      <c r="BM18" s="493"/>
      <c r="BN18" s="493"/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3"/>
      <c r="CC18" s="493"/>
      <c r="CD18" s="493"/>
      <c r="CE18" s="493"/>
      <c r="CF18" s="493"/>
      <c r="CG18" s="493"/>
      <c r="CH18" s="493"/>
      <c r="CI18" s="493"/>
      <c r="CJ18" s="493"/>
      <c r="CK18" s="493"/>
      <c r="CL18" s="493"/>
      <c r="CM18" s="493"/>
      <c r="CN18" s="493"/>
      <c r="CO18" s="493"/>
      <c r="CP18" s="493"/>
      <c r="CQ18" s="493"/>
      <c r="CR18" s="493"/>
      <c r="CS18" s="493"/>
      <c r="CT18" s="493"/>
      <c r="CU18" s="493"/>
      <c r="CV18" s="493"/>
      <c r="CW18" s="493"/>
      <c r="CX18" s="493"/>
      <c r="CY18" s="493"/>
      <c r="CZ18" s="493"/>
      <c r="DA18" s="493"/>
      <c r="DB18" s="493"/>
      <c r="DC18" s="493"/>
      <c r="DD18" s="493"/>
      <c r="DE18" s="493"/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  <c r="DP18" s="493"/>
      <c r="DQ18" s="493"/>
      <c r="DR18" s="493"/>
      <c r="DS18" s="493"/>
      <c r="DT18" s="493"/>
      <c r="DU18" s="493"/>
      <c r="DV18" s="493"/>
      <c r="DW18" s="493"/>
      <c r="DX18" s="493"/>
      <c r="DY18" s="471"/>
      <c r="DZ18" s="471"/>
      <c r="EA18" s="471"/>
      <c r="EB18" s="471"/>
      <c r="EC18" s="471"/>
      <c r="ED18" s="471"/>
      <c r="EE18" s="471"/>
      <c r="EF18" s="471"/>
      <c r="EG18" s="471"/>
      <c r="EH18" s="471"/>
      <c r="EI18" s="471"/>
      <c r="EJ18" s="471">
        <v>68</v>
      </c>
    </row>
    <row r="19" spans="1:140" s="25" customFormat="1" ht="15" customHeight="1" x14ac:dyDescent="0.25">
      <c r="A19" s="532"/>
      <c r="B19" s="578"/>
      <c r="C19" s="191" t="s">
        <v>43</v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491"/>
      <c r="BE19" s="491"/>
      <c r="BF19" s="491"/>
      <c r="BG19" s="491"/>
      <c r="BH19" s="491"/>
      <c r="BI19" s="491"/>
      <c r="BJ19" s="491"/>
      <c r="BK19" s="491"/>
      <c r="BL19" s="491"/>
      <c r="BM19" s="491"/>
      <c r="BN19" s="491"/>
      <c r="BO19" s="491"/>
      <c r="BP19" s="491"/>
      <c r="BQ19" s="491"/>
      <c r="BR19" s="491"/>
      <c r="BS19" s="491"/>
      <c r="BT19" s="491"/>
      <c r="BU19" s="491"/>
      <c r="BV19" s="491"/>
      <c r="BW19" s="491"/>
      <c r="BX19" s="491"/>
      <c r="BY19" s="491"/>
      <c r="BZ19" s="491"/>
      <c r="CA19" s="491"/>
      <c r="CB19" s="491"/>
      <c r="CC19" s="491"/>
      <c r="CD19" s="491"/>
      <c r="CE19" s="491"/>
      <c r="CF19" s="491"/>
      <c r="CG19" s="491"/>
      <c r="CH19" s="491"/>
      <c r="CI19" s="491"/>
      <c r="CJ19" s="491"/>
      <c r="CK19" s="491"/>
      <c r="CL19" s="491"/>
      <c r="CM19" s="491"/>
      <c r="CN19" s="491"/>
      <c r="CO19" s="491"/>
      <c r="CP19" s="491"/>
      <c r="CQ19" s="491"/>
      <c r="CR19" s="491"/>
      <c r="CS19" s="491"/>
      <c r="CT19" s="491"/>
      <c r="CU19" s="491"/>
      <c r="CV19" s="491"/>
      <c r="CW19" s="491"/>
      <c r="CX19" s="491"/>
      <c r="CY19" s="491"/>
      <c r="CZ19" s="491"/>
      <c r="DA19" s="491"/>
      <c r="DB19" s="491"/>
      <c r="DC19" s="491"/>
      <c r="DD19" s="491"/>
      <c r="DE19" s="491"/>
      <c r="DF19" s="491"/>
      <c r="DG19" s="491"/>
      <c r="DH19" s="491"/>
      <c r="DI19" s="491"/>
      <c r="DJ19" s="491"/>
      <c r="DK19" s="491"/>
      <c r="DL19" s="491"/>
      <c r="DM19" s="491"/>
      <c r="DN19" s="491"/>
      <c r="DO19" s="491"/>
      <c r="DP19" s="491"/>
      <c r="DQ19" s="491"/>
      <c r="DR19" s="491"/>
      <c r="DS19" s="491"/>
      <c r="DT19" s="491"/>
      <c r="DU19" s="491"/>
      <c r="DV19" s="491"/>
      <c r="DW19" s="491"/>
      <c r="DX19" s="491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>
        <v>13.593999999999999</v>
      </c>
    </row>
    <row r="20" spans="1:140" s="25" customFormat="1" ht="15" customHeight="1" x14ac:dyDescent="0.25">
      <c r="A20" s="532" t="s">
        <v>57</v>
      </c>
      <c r="B20" s="578" t="s">
        <v>261</v>
      </c>
      <c r="C20" s="191" t="s">
        <v>28</v>
      </c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3"/>
      <c r="CS20" s="493"/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71"/>
      <c r="DZ20" s="471"/>
      <c r="EA20" s="471"/>
      <c r="EB20" s="471"/>
      <c r="EC20" s="471"/>
      <c r="ED20" s="471"/>
      <c r="EE20" s="471"/>
      <c r="EF20" s="471"/>
      <c r="EG20" s="471">
        <v>2</v>
      </c>
      <c r="EH20" s="471"/>
      <c r="EI20" s="471"/>
      <c r="EJ20" s="471"/>
    </row>
    <row r="21" spans="1:140" s="25" customFormat="1" ht="21" customHeight="1" thickBot="1" x14ac:dyDescent="0.3">
      <c r="A21" s="532"/>
      <c r="B21" s="578"/>
      <c r="C21" s="191" t="s">
        <v>11</v>
      </c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491"/>
      <c r="BC21" s="491"/>
      <c r="BD21" s="491"/>
      <c r="BE21" s="491"/>
      <c r="BF21" s="491"/>
      <c r="BG21" s="491"/>
      <c r="BH21" s="491"/>
      <c r="BI21" s="491"/>
      <c r="BJ21" s="491"/>
      <c r="BK21" s="491"/>
      <c r="BL21" s="491"/>
      <c r="BM21" s="491"/>
      <c r="BN21" s="491"/>
      <c r="BO21" s="491"/>
      <c r="BP21" s="491"/>
      <c r="BQ21" s="491"/>
      <c r="BR21" s="491"/>
      <c r="BS21" s="491"/>
      <c r="BT21" s="491"/>
      <c r="BU21" s="491"/>
      <c r="BV21" s="491"/>
      <c r="BW21" s="491"/>
      <c r="BX21" s="491"/>
      <c r="BY21" s="491"/>
      <c r="BZ21" s="491"/>
      <c r="CA21" s="491"/>
      <c r="CB21" s="491"/>
      <c r="CC21" s="491"/>
      <c r="CD21" s="491"/>
      <c r="CE21" s="491"/>
      <c r="CF21" s="491"/>
      <c r="CG21" s="491"/>
      <c r="CH21" s="491"/>
      <c r="CI21" s="491"/>
      <c r="CJ21" s="491"/>
      <c r="CK21" s="491"/>
      <c r="CL21" s="491"/>
      <c r="CM21" s="491"/>
      <c r="CN21" s="491"/>
      <c r="CO21" s="491"/>
      <c r="CP21" s="491"/>
      <c r="CQ21" s="491"/>
      <c r="CR21" s="491"/>
      <c r="CS21" s="491"/>
      <c r="CT21" s="491"/>
      <c r="CU21" s="491"/>
      <c r="CV21" s="491"/>
      <c r="CW21" s="491"/>
      <c r="CX21" s="491"/>
      <c r="CY21" s="491"/>
      <c r="CZ21" s="491"/>
      <c r="DA21" s="491"/>
      <c r="DB21" s="491"/>
      <c r="DC21" s="491"/>
      <c r="DD21" s="491"/>
      <c r="DE21" s="491"/>
      <c r="DF21" s="491"/>
      <c r="DG21" s="491"/>
      <c r="DH21" s="491"/>
      <c r="DI21" s="491"/>
      <c r="DJ21" s="491"/>
      <c r="DK21" s="491"/>
      <c r="DL21" s="491"/>
      <c r="DM21" s="491"/>
      <c r="DN21" s="491"/>
      <c r="DO21" s="491"/>
      <c r="DP21" s="491"/>
      <c r="DQ21" s="491"/>
      <c r="DR21" s="491"/>
      <c r="DS21" s="491"/>
      <c r="DT21" s="491"/>
      <c r="DU21" s="491"/>
      <c r="DV21" s="491"/>
      <c r="DW21" s="491"/>
      <c r="DX21" s="491"/>
      <c r="DY21" s="468"/>
      <c r="DZ21" s="468"/>
      <c r="EA21" s="468"/>
      <c r="EB21" s="468"/>
      <c r="EC21" s="468"/>
      <c r="ED21" s="468"/>
      <c r="EE21" s="468"/>
      <c r="EF21" s="468"/>
      <c r="EG21" s="468">
        <v>89.664000000000001</v>
      </c>
      <c r="EH21" s="468"/>
      <c r="EI21" s="468"/>
      <c r="EJ21" s="468"/>
    </row>
    <row r="22" spans="1:140" s="25" customFormat="1" ht="15.75" thickBot="1" x14ac:dyDescent="0.3">
      <c r="A22" s="397" t="s">
        <v>75</v>
      </c>
      <c r="B22" s="454" t="s">
        <v>76</v>
      </c>
      <c r="C22" s="399" t="s">
        <v>11</v>
      </c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472"/>
      <c r="DV22" s="472"/>
      <c r="DW22" s="472"/>
      <c r="DX22" s="472"/>
      <c r="DY22" s="494">
        <f>DY24+DY34+DY36</f>
        <v>0</v>
      </c>
      <c r="DZ22" s="494">
        <f t="shared" ref="DZ22:EF22" si="1">DZ24+DZ34+DZ36</f>
        <v>0</v>
      </c>
      <c r="EA22" s="494">
        <f t="shared" si="1"/>
        <v>3.2109999999999999</v>
      </c>
      <c r="EB22" s="494">
        <f t="shared" si="1"/>
        <v>0</v>
      </c>
      <c r="EC22" s="494">
        <f t="shared" si="1"/>
        <v>0</v>
      </c>
      <c r="ED22" s="494">
        <f t="shared" si="1"/>
        <v>1.367</v>
      </c>
      <c r="EE22" s="494">
        <f t="shared" si="1"/>
        <v>3.4990000000000001</v>
      </c>
      <c r="EF22" s="494">
        <f t="shared" si="1"/>
        <v>2.1850000000000001</v>
      </c>
      <c r="EG22" s="494">
        <f>EG24+EG34+EG36</f>
        <v>37.64</v>
      </c>
      <c r="EH22" s="494">
        <f t="shared" ref="EH22:EJ22" si="2">EH24+EH34+EH36</f>
        <v>0</v>
      </c>
      <c r="EI22" s="494">
        <f t="shared" si="2"/>
        <v>0</v>
      </c>
      <c r="EJ22" s="494">
        <f t="shared" si="2"/>
        <v>5.532</v>
      </c>
    </row>
    <row r="23" spans="1:140" s="25" customFormat="1" ht="15" x14ac:dyDescent="0.25">
      <c r="A23" s="597" t="s">
        <v>205</v>
      </c>
      <c r="B23" s="599" t="s">
        <v>206</v>
      </c>
      <c r="C23" s="467" t="s">
        <v>17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0" s="25" customFormat="1" ht="15" x14ac:dyDescent="0.25">
      <c r="A24" s="598"/>
      <c r="B24" s="600"/>
      <c r="C24" s="462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>
        <f>EG26+EG28+EG30+EG32</f>
        <v>36.136000000000003</v>
      </c>
      <c r="EH24" s="468"/>
      <c r="EI24" s="468"/>
      <c r="EJ24" s="468"/>
    </row>
    <row r="25" spans="1:140" ht="15" x14ac:dyDescent="0.25">
      <c r="A25" s="532" t="s">
        <v>229</v>
      </c>
      <c r="B25" s="533" t="s">
        <v>19</v>
      </c>
      <c r="C25" s="191" t="s">
        <v>20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0" ht="15" x14ac:dyDescent="0.25">
      <c r="A26" s="532"/>
      <c r="B26" s="533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0" ht="15" x14ac:dyDescent="0.25">
      <c r="A27" s="532" t="s">
        <v>230</v>
      </c>
      <c r="B27" s="533" t="s">
        <v>21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0" ht="15" x14ac:dyDescent="0.25">
      <c r="A28" s="532"/>
      <c r="B28" s="533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0" ht="15" x14ac:dyDescent="0.25">
      <c r="A29" s="532" t="s">
        <v>231</v>
      </c>
      <c r="B29" s="533" t="s">
        <v>22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0" ht="15" x14ac:dyDescent="0.25">
      <c r="A30" s="532"/>
      <c r="B30" s="533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0" ht="15" x14ac:dyDescent="0.25">
      <c r="A31" s="532" t="s">
        <v>232</v>
      </c>
      <c r="B31" s="533" t="s">
        <v>262</v>
      </c>
      <c r="C31" s="191" t="s">
        <v>17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</row>
    <row r="32" spans="1:140" ht="15.75" customHeight="1" x14ac:dyDescent="0.25">
      <c r="A32" s="535"/>
      <c r="B32" s="604"/>
      <c r="C32" s="344" t="s">
        <v>11</v>
      </c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  <c r="CH32" s="471"/>
      <c r="CI32" s="471"/>
      <c r="CJ32" s="471"/>
      <c r="CK32" s="471"/>
      <c r="CL32" s="471"/>
      <c r="CM32" s="471"/>
      <c r="CN32" s="471"/>
      <c r="CO32" s="471"/>
      <c r="CP32" s="471"/>
      <c r="CQ32" s="471"/>
      <c r="CR32" s="471"/>
      <c r="CS32" s="471"/>
      <c r="CT32" s="471"/>
      <c r="CU32" s="471"/>
      <c r="CV32" s="471"/>
      <c r="CW32" s="471"/>
      <c r="CX32" s="471"/>
      <c r="CY32" s="471"/>
      <c r="CZ32" s="471"/>
      <c r="DA32" s="471"/>
      <c r="DB32" s="471"/>
      <c r="DC32" s="471"/>
      <c r="DD32" s="471"/>
      <c r="DE32" s="471"/>
      <c r="DF32" s="471"/>
      <c r="DG32" s="471"/>
      <c r="DH32" s="471"/>
      <c r="DI32" s="471"/>
      <c r="DJ32" s="471"/>
      <c r="DK32" s="471"/>
      <c r="DL32" s="471"/>
      <c r="DM32" s="471"/>
      <c r="DN32" s="471"/>
      <c r="DO32" s="471"/>
      <c r="DP32" s="471"/>
      <c r="DQ32" s="471"/>
      <c r="DR32" s="471"/>
      <c r="DS32" s="471"/>
      <c r="DT32" s="471"/>
      <c r="DU32" s="471"/>
      <c r="DV32" s="471"/>
      <c r="DW32" s="471"/>
      <c r="DX32" s="471"/>
      <c r="DY32" s="471"/>
      <c r="DZ32" s="471"/>
      <c r="EA32" s="471"/>
      <c r="EB32" s="471"/>
      <c r="EC32" s="471"/>
      <c r="ED32" s="471"/>
      <c r="EE32" s="471"/>
      <c r="EF32" s="471"/>
      <c r="EG32" s="471">
        <v>36.136000000000003</v>
      </c>
      <c r="EH32" s="471"/>
      <c r="EI32" s="471"/>
      <c r="EJ32" s="471"/>
    </row>
    <row r="33" spans="1:141" ht="15" x14ac:dyDescent="0.25">
      <c r="A33" s="532" t="s">
        <v>112</v>
      </c>
      <c r="B33" s="577" t="s">
        <v>260</v>
      </c>
      <c r="C33" s="191" t="s">
        <v>28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68"/>
      <c r="DY33" s="468"/>
      <c r="DZ33" s="468"/>
      <c r="EA33" s="468"/>
      <c r="EB33" s="468"/>
      <c r="EC33" s="468"/>
      <c r="ED33" s="468"/>
      <c r="EE33" s="468">
        <v>3</v>
      </c>
      <c r="EF33" s="468"/>
      <c r="EG33" s="468"/>
      <c r="EH33" s="468"/>
      <c r="EI33" s="468"/>
      <c r="EJ33" s="468"/>
    </row>
    <row r="34" spans="1:141" ht="15" x14ac:dyDescent="0.25">
      <c r="A34" s="532"/>
      <c r="B34" s="577"/>
      <c r="C34" s="191" t="s">
        <v>11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68"/>
      <c r="DY34" s="468"/>
      <c r="DZ34" s="468"/>
      <c r="EA34" s="468"/>
      <c r="EB34" s="468"/>
      <c r="EC34" s="468"/>
      <c r="ED34" s="468"/>
      <c r="EE34" s="468">
        <v>3.4990000000000001</v>
      </c>
      <c r="EF34" s="468"/>
      <c r="EG34" s="468"/>
      <c r="EH34" s="468"/>
      <c r="EI34" s="468"/>
      <c r="EJ34" s="468"/>
    </row>
    <row r="35" spans="1:141" ht="15" x14ac:dyDescent="0.25">
      <c r="A35" s="534" t="s">
        <v>48</v>
      </c>
      <c r="B35" s="602" t="s">
        <v>216</v>
      </c>
      <c r="C35" s="335" t="s">
        <v>28</v>
      </c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  <c r="AG35" s="470"/>
      <c r="AH35" s="470"/>
      <c r="AI35" s="470"/>
      <c r="AJ35" s="470"/>
      <c r="AK35" s="470"/>
      <c r="AL35" s="470"/>
      <c r="AM35" s="470"/>
      <c r="AN35" s="470"/>
      <c r="AO35" s="470"/>
      <c r="AP35" s="470"/>
      <c r="AQ35" s="470"/>
      <c r="AR35" s="470"/>
      <c r="AS35" s="470"/>
      <c r="AT35" s="470"/>
      <c r="AU35" s="470"/>
      <c r="AV35" s="470"/>
      <c r="AW35" s="470"/>
      <c r="AX35" s="470"/>
      <c r="AY35" s="470"/>
      <c r="AZ35" s="470"/>
      <c r="BA35" s="470"/>
      <c r="BB35" s="470"/>
      <c r="BC35" s="470"/>
      <c r="BD35" s="470"/>
      <c r="BE35" s="470"/>
      <c r="BF35" s="470"/>
      <c r="BG35" s="470"/>
      <c r="BH35" s="470"/>
      <c r="BI35" s="470"/>
      <c r="BJ35" s="470"/>
      <c r="BK35" s="470"/>
      <c r="BL35" s="470"/>
      <c r="BM35" s="470"/>
      <c r="BN35" s="470"/>
      <c r="BO35" s="470"/>
      <c r="BP35" s="470"/>
      <c r="BQ35" s="470"/>
      <c r="BR35" s="470"/>
      <c r="BS35" s="470"/>
      <c r="BT35" s="470"/>
      <c r="BU35" s="470"/>
      <c r="BV35" s="470"/>
      <c r="BW35" s="470"/>
      <c r="BX35" s="470"/>
      <c r="BY35" s="470"/>
      <c r="BZ35" s="470"/>
      <c r="CA35" s="470"/>
      <c r="CB35" s="470"/>
      <c r="CC35" s="470"/>
      <c r="CD35" s="470"/>
      <c r="CE35" s="470"/>
      <c r="CF35" s="470"/>
      <c r="CG35" s="470"/>
      <c r="CH35" s="470"/>
      <c r="CI35" s="470"/>
      <c r="CJ35" s="470"/>
      <c r="CK35" s="470"/>
      <c r="CL35" s="470"/>
      <c r="CM35" s="470"/>
      <c r="CN35" s="470"/>
      <c r="CO35" s="470"/>
      <c r="CP35" s="470"/>
      <c r="CQ35" s="470"/>
      <c r="CR35" s="470"/>
      <c r="CS35" s="470"/>
      <c r="CT35" s="470"/>
      <c r="CU35" s="470"/>
      <c r="CV35" s="470"/>
      <c r="CW35" s="470"/>
      <c r="CX35" s="470"/>
      <c r="CY35" s="470"/>
      <c r="CZ35" s="470"/>
      <c r="DA35" s="470"/>
      <c r="DB35" s="470"/>
      <c r="DC35" s="470"/>
      <c r="DD35" s="470"/>
      <c r="DE35" s="470"/>
      <c r="DF35" s="470"/>
      <c r="DG35" s="470"/>
      <c r="DH35" s="470"/>
      <c r="DI35" s="470"/>
      <c r="DJ35" s="470"/>
      <c r="DK35" s="470"/>
      <c r="DL35" s="470"/>
      <c r="DM35" s="470"/>
      <c r="DN35" s="470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0"/>
      <c r="DZ35" s="470"/>
      <c r="EA35" s="470">
        <v>4</v>
      </c>
      <c r="EB35" s="470"/>
      <c r="EC35" s="470"/>
      <c r="ED35" s="470">
        <v>2</v>
      </c>
      <c r="EE35" s="470"/>
      <c r="EF35" s="470">
        <f>2+1</f>
        <v>3</v>
      </c>
      <c r="EG35" s="470">
        <v>2</v>
      </c>
      <c r="EH35" s="470"/>
      <c r="EI35" s="470"/>
      <c r="EJ35" s="470">
        <v>7</v>
      </c>
    </row>
    <row r="36" spans="1:141" ht="15.75" thickBot="1" x14ac:dyDescent="0.3">
      <c r="A36" s="521"/>
      <c r="B36" s="603"/>
      <c r="C36" s="329" t="s">
        <v>11</v>
      </c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69"/>
      <c r="AM36" s="469"/>
      <c r="AN36" s="469"/>
      <c r="AO36" s="469"/>
      <c r="AP36" s="469"/>
      <c r="AQ36" s="469"/>
      <c r="AR36" s="469"/>
      <c r="AS36" s="469"/>
      <c r="AT36" s="469"/>
      <c r="AU36" s="469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9"/>
      <c r="BR36" s="469"/>
      <c r="BS36" s="469"/>
      <c r="BT36" s="469"/>
      <c r="BU36" s="469"/>
      <c r="BV36" s="469"/>
      <c r="BW36" s="469"/>
      <c r="BX36" s="469"/>
      <c r="BY36" s="469"/>
      <c r="BZ36" s="469"/>
      <c r="CA36" s="469"/>
      <c r="CB36" s="469"/>
      <c r="CC36" s="469"/>
      <c r="CD36" s="469"/>
      <c r="CE36" s="469"/>
      <c r="CF36" s="469"/>
      <c r="CG36" s="469"/>
      <c r="CH36" s="469"/>
      <c r="CI36" s="469"/>
      <c r="CJ36" s="469"/>
      <c r="CK36" s="469"/>
      <c r="CL36" s="469"/>
      <c r="CM36" s="469"/>
      <c r="CN36" s="469"/>
      <c r="CO36" s="469"/>
      <c r="CP36" s="469"/>
      <c r="CQ36" s="469"/>
      <c r="CR36" s="469"/>
      <c r="CS36" s="469"/>
      <c r="CT36" s="469"/>
      <c r="CU36" s="469"/>
      <c r="CV36" s="469"/>
      <c r="CW36" s="469"/>
      <c r="CX36" s="469"/>
      <c r="CY36" s="469"/>
      <c r="CZ36" s="469"/>
      <c r="DA36" s="469"/>
      <c r="DB36" s="469"/>
      <c r="DC36" s="469"/>
      <c r="DD36" s="469"/>
      <c r="DE36" s="469"/>
      <c r="DF36" s="469"/>
      <c r="DG36" s="469"/>
      <c r="DH36" s="469"/>
      <c r="DI36" s="469"/>
      <c r="DJ36" s="469"/>
      <c r="DK36" s="469"/>
      <c r="DL36" s="469"/>
      <c r="DM36" s="469"/>
      <c r="DN36" s="469"/>
      <c r="DO36" s="469"/>
      <c r="DP36" s="469"/>
      <c r="DQ36" s="469"/>
      <c r="DR36" s="469"/>
      <c r="DS36" s="469"/>
      <c r="DT36" s="469"/>
      <c r="DU36" s="469"/>
      <c r="DV36" s="469"/>
      <c r="DW36" s="469"/>
      <c r="DX36" s="469"/>
      <c r="DY36" s="469"/>
      <c r="DZ36" s="469"/>
      <c r="EA36" s="469">
        <v>3.2109999999999999</v>
      </c>
      <c r="EB36" s="469"/>
      <c r="EC36" s="469"/>
      <c r="ED36" s="469">
        <v>1.367</v>
      </c>
      <c r="EE36" s="469"/>
      <c r="EF36" s="469">
        <f>1.428+0.757</f>
        <v>2.1850000000000001</v>
      </c>
      <c r="EG36" s="469">
        <v>1.504</v>
      </c>
      <c r="EH36" s="469"/>
      <c r="EI36" s="469"/>
      <c r="EJ36" s="469">
        <v>5.532</v>
      </c>
    </row>
    <row r="37" spans="1:141" s="25" customFormat="1" ht="15.75" thickBot="1" x14ac:dyDescent="0.3">
      <c r="A37" s="464" t="s">
        <v>87</v>
      </c>
      <c r="B37" s="454" t="s">
        <v>85</v>
      </c>
      <c r="C37" s="399" t="s">
        <v>11</v>
      </c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DY39+DY41+DY43</f>
        <v>0</v>
      </c>
      <c r="DZ37" s="465">
        <f t="shared" ref="DZ37:EJ37" si="3">DZ39+DZ41+DZ43</f>
        <v>0</v>
      </c>
      <c r="EA37" s="465">
        <f t="shared" si="3"/>
        <v>1.5680000000000001</v>
      </c>
      <c r="EB37" s="465">
        <f t="shared" si="3"/>
        <v>0</v>
      </c>
      <c r="EC37" s="465">
        <f t="shared" si="3"/>
        <v>0</v>
      </c>
      <c r="ED37" s="465">
        <f t="shared" si="3"/>
        <v>2.3109999999999999</v>
      </c>
      <c r="EE37" s="465">
        <f t="shared" si="3"/>
        <v>0</v>
      </c>
      <c r="EF37" s="465">
        <f t="shared" si="3"/>
        <v>25.903000000000002</v>
      </c>
      <c r="EG37" s="465">
        <f t="shared" si="3"/>
        <v>43.222999999999999</v>
      </c>
      <c r="EH37" s="465">
        <f t="shared" si="3"/>
        <v>3.9510000000000001</v>
      </c>
      <c r="EI37" s="465">
        <f t="shared" si="3"/>
        <v>0</v>
      </c>
      <c r="EJ37" s="465">
        <f t="shared" si="3"/>
        <v>0</v>
      </c>
    </row>
    <row r="38" spans="1:141" s="25" customFormat="1" ht="15" x14ac:dyDescent="0.25">
      <c r="A38" s="607">
        <v>25</v>
      </c>
      <c r="B38" s="609" t="s">
        <v>217</v>
      </c>
      <c r="C38" s="335" t="s">
        <v>17</v>
      </c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73"/>
      <c r="DU38" s="473"/>
      <c r="DV38" s="473"/>
      <c r="DW38" s="473"/>
      <c r="DX38" s="473"/>
      <c r="DY38" s="473"/>
      <c r="DZ38" s="473"/>
      <c r="EA38" s="473"/>
      <c r="EB38" s="473"/>
      <c r="EC38" s="473"/>
      <c r="ED38" s="473">
        <v>4</v>
      </c>
      <c r="EE38" s="473"/>
      <c r="EF38" s="473"/>
      <c r="EG38" s="473">
        <v>2.7E-2</v>
      </c>
      <c r="EH38" s="473"/>
      <c r="EI38" s="473"/>
      <c r="EJ38" s="473"/>
    </row>
    <row r="39" spans="1:141" s="25" customFormat="1" ht="15" x14ac:dyDescent="0.25">
      <c r="A39" s="608"/>
      <c r="B39" s="604"/>
      <c r="C39" s="344" t="s">
        <v>11</v>
      </c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/>
      <c r="ED39" s="474">
        <v>0.84199999999999997</v>
      </c>
      <c r="EE39" s="474"/>
      <c r="EF39" s="474"/>
      <c r="EG39" s="474">
        <v>7.8259999999999996</v>
      </c>
      <c r="EH39" s="474"/>
      <c r="EI39" s="474"/>
      <c r="EJ39" s="474"/>
    </row>
    <row r="40" spans="1:141" s="25" customFormat="1" ht="15" x14ac:dyDescent="0.25">
      <c r="A40" s="595">
        <v>26</v>
      </c>
      <c r="B40" s="596" t="s">
        <v>258</v>
      </c>
      <c r="C40" s="486" t="s">
        <v>28</v>
      </c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87"/>
      <c r="BE40" s="487"/>
      <c r="BF40" s="487"/>
      <c r="BG40" s="487"/>
      <c r="BH40" s="487"/>
      <c r="BI40" s="487"/>
      <c r="BJ40" s="487"/>
      <c r="BK40" s="487"/>
      <c r="BL40" s="487"/>
      <c r="BM40" s="487"/>
      <c r="BN40" s="487"/>
      <c r="BO40" s="487"/>
      <c r="BP40" s="487"/>
      <c r="BQ40" s="487"/>
      <c r="BR40" s="487"/>
      <c r="BS40" s="487"/>
      <c r="BT40" s="487"/>
      <c r="BU40" s="487"/>
      <c r="BV40" s="487"/>
      <c r="BW40" s="487"/>
      <c r="BX40" s="487"/>
      <c r="BY40" s="487"/>
      <c r="BZ40" s="487"/>
      <c r="CA40" s="487"/>
      <c r="CB40" s="487"/>
      <c r="CC40" s="487"/>
      <c r="CD40" s="487"/>
      <c r="CE40" s="487"/>
      <c r="CF40" s="487"/>
      <c r="CG40" s="487"/>
      <c r="CH40" s="487"/>
      <c r="CI40" s="487"/>
      <c r="CJ40" s="487"/>
      <c r="CK40" s="487"/>
      <c r="CL40" s="487"/>
      <c r="CM40" s="487"/>
      <c r="CN40" s="487"/>
      <c r="CO40" s="487"/>
      <c r="CP40" s="487"/>
      <c r="CQ40" s="487"/>
      <c r="CR40" s="487"/>
      <c r="CS40" s="487"/>
      <c r="CT40" s="487"/>
      <c r="CU40" s="487"/>
      <c r="CV40" s="487"/>
      <c r="CW40" s="487"/>
      <c r="CX40" s="487"/>
      <c r="CY40" s="487"/>
      <c r="CZ40" s="487"/>
      <c r="DA40" s="487"/>
      <c r="DB40" s="487"/>
      <c r="DC40" s="487"/>
      <c r="DD40" s="487"/>
      <c r="DE40" s="487"/>
      <c r="DF40" s="487"/>
      <c r="DG40" s="487"/>
      <c r="DH40" s="487"/>
      <c r="DI40" s="487"/>
      <c r="DJ40" s="487"/>
      <c r="DK40" s="487"/>
      <c r="DL40" s="487"/>
      <c r="DM40" s="487"/>
      <c r="DN40" s="487"/>
      <c r="DO40" s="487"/>
      <c r="DP40" s="487"/>
      <c r="DQ40" s="487"/>
      <c r="DR40" s="487"/>
      <c r="DS40" s="487"/>
      <c r="DT40" s="487"/>
      <c r="DU40" s="487"/>
      <c r="DV40" s="487"/>
      <c r="DW40" s="487"/>
      <c r="DX40" s="487"/>
      <c r="DY40" s="487"/>
      <c r="DZ40" s="487"/>
      <c r="EA40" s="488">
        <v>1</v>
      </c>
      <c r="EB40" s="487"/>
      <c r="EC40" s="488"/>
      <c r="ED40" s="488">
        <v>5</v>
      </c>
      <c r="EE40" s="488"/>
      <c r="EF40" s="488">
        <f>20+24</f>
        <v>44</v>
      </c>
      <c r="EG40" s="488">
        <f>12+10</f>
        <v>22</v>
      </c>
      <c r="EH40" s="488"/>
      <c r="EI40" s="488"/>
      <c r="EJ40" s="488"/>
    </row>
    <row r="41" spans="1:141" s="25" customFormat="1" ht="16.5" customHeight="1" x14ac:dyDescent="0.25">
      <c r="A41" s="595"/>
      <c r="B41" s="596"/>
      <c r="C41" s="191" t="s">
        <v>11</v>
      </c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89"/>
      <c r="AW41" s="489"/>
      <c r="AX41" s="489"/>
      <c r="AY41" s="489"/>
      <c r="AZ41" s="489"/>
      <c r="BA41" s="489"/>
      <c r="BB41" s="489"/>
      <c r="BC41" s="489"/>
      <c r="BD41" s="489"/>
      <c r="BE41" s="489"/>
      <c r="BF41" s="489"/>
      <c r="BG41" s="489"/>
      <c r="BH41" s="489"/>
      <c r="BI41" s="489"/>
      <c r="BJ41" s="489"/>
      <c r="BK41" s="489"/>
      <c r="BL41" s="489"/>
      <c r="BM41" s="489"/>
      <c r="BN41" s="489"/>
      <c r="BO41" s="489"/>
      <c r="BP41" s="489"/>
      <c r="BQ41" s="489"/>
      <c r="BR41" s="489"/>
      <c r="BS41" s="489"/>
      <c r="BT41" s="489"/>
      <c r="BU41" s="489"/>
      <c r="BV41" s="489"/>
      <c r="BW41" s="489"/>
      <c r="BX41" s="489"/>
      <c r="BY41" s="489"/>
      <c r="BZ41" s="489"/>
      <c r="CA41" s="489"/>
      <c r="CB41" s="489"/>
      <c r="CC41" s="489"/>
      <c r="CD41" s="489"/>
      <c r="CE41" s="489"/>
      <c r="CF41" s="489"/>
      <c r="CG41" s="489"/>
      <c r="CH41" s="489"/>
      <c r="CI41" s="489"/>
      <c r="CJ41" s="489"/>
      <c r="CK41" s="489"/>
      <c r="CL41" s="489"/>
      <c r="CM41" s="489"/>
      <c r="CN41" s="489"/>
      <c r="CO41" s="489"/>
      <c r="CP41" s="489"/>
      <c r="CQ41" s="489"/>
      <c r="CR41" s="489"/>
      <c r="CS41" s="489"/>
      <c r="CT41" s="489"/>
      <c r="CU41" s="489"/>
      <c r="CV41" s="489"/>
      <c r="CW41" s="489"/>
      <c r="CX41" s="489"/>
      <c r="CY41" s="489"/>
      <c r="CZ41" s="489"/>
      <c r="DA41" s="489"/>
      <c r="DB41" s="489"/>
      <c r="DC41" s="489"/>
      <c r="DD41" s="489"/>
      <c r="DE41" s="489"/>
      <c r="DF41" s="489"/>
      <c r="DG41" s="489"/>
      <c r="DH41" s="489"/>
      <c r="DI41" s="489"/>
      <c r="DJ41" s="489"/>
      <c r="DK41" s="489"/>
      <c r="DL41" s="489"/>
      <c r="DM41" s="489"/>
      <c r="DN41" s="489"/>
      <c r="DO41" s="489"/>
      <c r="DP41" s="489"/>
      <c r="DQ41" s="489"/>
      <c r="DR41" s="489"/>
      <c r="DS41" s="489"/>
      <c r="DT41" s="489"/>
      <c r="DU41" s="489"/>
      <c r="DV41" s="489"/>
      <c r="DW41" s="489"/>
      <c r="DX41" s="489"/>
      <c r="DY41" s="489"/>
      <c r="DZ41" s="489"/>
      <c r="EA41" s="473">
        <v>1.5680000000000001</v>
      </c>
      <c r="EB41" s="489"/>
      <c r="EC41" s="473"/>
      <c r="ED41" s="473">
        <v>1.4690000000000001</v>
      </c>
      <c r="EE41" s="473"/>
      <c r="EF41" s="473">
        <f>6.001+19.902</f>
        <v>25.903000000000002</v>
      </c>
      <c r="EG41" s="473">
        <v>6.9009999999999998</v>
      </c>
      <c r="EH41" s="473"/>
      <c r="EI41" s="473"/>
      <c r="EJ41" s="473"/>
    </row>
    <row r="42" spans="1:141" s="25" customFormat="1" ht="15" x14ac:dyDescent="0.25">
      <c r="A42" s="534" t="s">
        <v>233</v>
      </c>
      <c r="B42" s="593" t="s">
        <v>263</v>
      </c>
      <c r="C42" s="335" t="s">
        <v>28</v>
      </c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3"/>
      <c r="BB42" s="473"/>
      <c r="BC42" s="473"/>
      <c r="BD42" s="473"/>
      <c r="BE42" s="473"/>
      <c r="BF42" s="473"/>
      <c r="BG42" s="473"/>
      <c r="BH42" s="473"/>
      <c r="BI42" s="473"/>
      <c r="BJ42" s="473"/>
      <c r="BK42" s="473"/>
      <c r="BL42" s="473"/>
      <c r="BM42" s="473"/>
      <c r="BN42" s="473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3"/>
      <c r="CC42" s="473"/>
      <c r="CD42" s="473"/>
      <c r="CE42" s="473"/>
      <c r="CF42" s="473"/>
      <c r="CG42" s="473"/>
      <c r="CH42" s="473"/>
      <c r="CI42" s="473"/>
      <c r="CJ42" s="473"/>
      <c r="CK42" s="473"/>
      <c r="CL42" s="473"/>
      <c r="CM42" s="473"/>
      <c r="CN42" s="473"/>
      <c r="CO42" s="473"/>
      <c r="CP42" s="473"/>
      <c r="CQ42" s="473"/>
      <c r="CR42" s="473"/>
      <c r="CS42" s="473"/>
      <c r="CT42" s="473"/>
      <c r="CU42" s="473"/>
      <c r="CV42" s="473"/>
      <c r="CW42" s="473"/>
      <c r="CX42" s="473"/>
      <c r="CY42" s="473"/>
      <c r="CZ42" s="473"/>
      <c r="DA42" s="473"/>
      <c r="DB42" s="473"/>
      <c r="DC42" s="473"/>
      <c r="DD42" s="473"/>
      <c r="DE42" s="473"/>
      <c r="DF42" s="473"/>
      <c r="DG42" s="473"/>
      <c r="DH42" s="473"/>
      <c r="DI42" s="473"/>
      <c r="DJ42" s="473"/>
      <c r="DK42" s="473"/>
      <c r="DL42" s="473"/>
      <c r="DM42" s="473"/>
      <c r="DN42" s="473"/>
      <c r="DO42" s="473"/>
      <c r="DP42" s="473"/>
      <c r="DQ42" s="473"/>
      <c r="DR42" s="473"/>
      <c r="DS42" s="473"/>
      <c r="DT42" s="473"/>
      <c r="DU42" s="473"/>
      <c r="DV42" s="473"/>
      <c r="DW42" s="473"/>
      <c r="DX42" s="473"/>
      <c r="DY42" s="473"/>
      <c r="DZ42" s="473"/>
      <c r="EA42" s="473"/>
      <c r="EB42" s="473"/>
      <c r="EC42" s="473"/>
      <c r="ED42" s="473"/>
      <c r="EE42" s="473"/>
      <c r="EF42" s="473"/>
      <c r="EG42" s="473"/>
      <c r="EH42" s="473">
        <v>3</v>
      </c>
      <c r="EI42" s="473"/>
      <c r="EJ42" s="473"/>
    </row>
    <row r="43" spans="1:141" s="25" customFormat="1" ht="15.75" thickBot="1" x14ac:dyDescent="0.3">
      <c r="A43" s="521"/>
      <c r="B43" s="594"/>
      <c r="C43" s="329" t="s">
        <v>11</v>
      </c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475"/>
      <c r="BB43" s="475"/>
      <c r="BC43" s="475"/>
      <c r="BD43" s="475"/>
      <c r="BE43" s="475"/>
      <c r="BF43" s="475"/>
      <c r="BG43" s="475"/>
      <c r="BH43" s="475"/>
      <c r="BI43" s="475"/>
      <c r="BJ43" s="475"/>
      <c r="BK43" s="475"/>
      <c r="BL43" s="475"/>
      <c r="BM43" s="475"/>
      <c r="BN43" s="475"/>
      <c r="BO43" s="475"/>
      <c r="BP43" s="475"/>
      <c r="BQ43" s="475"/>
      <c r="BR43" s="475"/>
      <c r="BS43" s="475"/>
      <c r="BT43" s="475"/>
      <c r="BU43" s="475"/>
      <c r="BV43" s="475"/>
      <c r="BW43" s="475"/>
      <c r="BX43" s="475"/>
      <c r="BY43" s="475"/>
      <c r="BZ43" s="475"/>
      <c r="CA43" s="475"/>
      <c r="CB43" s="475"/>
      <c r="CC43" s="475"/>
      <c r="CD43" s="475"/>
      <c r="CE43" s="475"/>
      <c r="CF43" s="475"/>
      <c r="CG43" s="475"/>
      <c r="CH43" s="475"/>
      <c r="CI43" s="475"/>
      <c r="CJ43" s="475"/>
      <c r="CK43" s="475"/>
      <c r="CL43" s="475"/>
      <c r="CM43" s="475"/>
      <c r="CN43" s="475"/>
      <c r="CO43" s="475"/>
      <c r="CP43" s="475"/>
      <c r="CQ43" s="475"/>
      <c r="CR43" s="475"/>
      <c r="CS43" s="475"/>
      <c r="CT43" s="475"/>
      <c r="CU43" s="475"/>
      <c r="CV43" s="475"/>
      <c r="CW43" s="475"/>
      <c r="CX43" s="475"/>
      <c r="CY43" s="475"/>
      <c r="CZ43" s="475"/>
      <c r="DA43" s="475"/>
      <c r="DB43" s="475"/>
      <c r="DC43" s="475"/>
      <c r="DD43" s="475"/>
      <c r="DE43" s="475"/>
      <c r="DF43" s="475"/>
      <c r="DG43" s="475"/>
      <c r="DH43" s="475"/>
      <c r="DI43" s="475"/>
      <c r="DJ43" s="475"/>
      <c r="DK43" s="475"/>
      <c r="DL43" s="475"/>
      <c r="DM43" s="475"/>
      <c r="DN43" s="475"/>
      <c r="DO43" s="475"/>
      <c r="DP43" s="475"/>
      <c r="DQ43" s="475"/>
      <c r="DR43" s="475"/>
      <c r="DS43" s="475"/>
      <c r="DT43" s="475"/>
      <c r="DU43" s="475"/>
      <c r="DV43" s="475"/>
      <c r="DW43" s="475"/>
      <c r="DX43" s="475"/>
      <c r="DY43" s="475"/>
      <c r="DZ43" s="475"/>
      <c r="EA43" s="475"/>
      <c r="EB43" s="475"/>
      <c r="EC43" s="475"/>
      <c r="ED43" s="475"/>
      <c r="EE43" s="475"/>
      <c r="EF43" s="475"/>
      <c r="EG43" s="475">
        <v>28.495999999999999</v>
      </c>
      <c r="EH43" s="475">
        <f>0.992+2.959</f>
        <v>3.9510000000000001</v>
      </c>
      <c r="EI43" s="475"/>
      <c r="EJ43" s="475"/>
    </row>
    <row r="44" spans="1:141" s="25" customFormat="1" ht="17.25" customHeight="1" thickBot="1" x14ac:dyDescent="0.3">
      <c r="A44" s="397" t="s">
        <v>219</v>
      </c>
      <c r="B44" s="398" t="s">
        <v>122</v>
      </c>
      <c r="C44" s="399" t="s">
        <v>11</v>
      </c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/>
      <c r="CA44" s="465"/>
      <c r="CB44" s="465"/>
      <c r="CC44" s="465"/>
      <c r="CD44" s="465"/>
      <c r="CE44" s="465"/>
      <c r="CF44" s="465"/>
      <c r="CG44" s="465"/>
      <c r="CH44" s="465"/>
      <c r="CI44" s="465"/>
      <c r="CJ44" s="465"/>
      <c r="CK44" s="465"/>
      <c r="CL44" s="465"/>
      <c r="CM44" s="465"/>
      <c r="CN44" s="465"/>
      <c r="CO44" s="465"/>
      <c r="CP44" s="465"/>
      <c r="CQ44" s="465"/>
      <c r="CR44" s="465"/>
      <c r="CS44" s="465"/>
      <c r="CT44" s="465"/>
      <c r="CU44" s="465"/>
      <c r="CV44" s="465"/>
      <c r="CW44" s="465"/>
      <c r="CX44" s="465"/>
      <c r="CY44" s="465"/>
      <c r="CZ44" s="465"/>
      <c r="DA44" s="465"/>
      <c r="DB44" s="465"/>
      <c r="DC44" s="465"/>
      <c r="DD44" s="465"/>
      <c r="DE44" s="465"/>
      <c r="DF44" s="465"/>
      <c r="DG44" s="465"/>
      <c r="DH44" s="465"/>
      <c r="DI44" s="465"/>
      <c r="DJ44" s="465"/>
      <c r="DK44" s="465"/>
      <c r="DL44" s="465"/>
      <c r="DM44" s="465"/>
      <c r="DN44" s="465"/>
      <c r="DO44" s="465"/>
      <c r="DP44" s="465"/>
      <c r="DQ44" s="465"/>
      <c r="DR44" s="465"/>
      <c r="DS44" s="465"/>
      <c r="DT44" s="465"/>
      <c r="DU44" s="465"/>
      <c r="DV44" s="465"/>
      <c r="DW44" s="465"/>
      <c r="DX44" s="465"/>
      <c r="DY44" s="465"/>
      <c r="DZ44" s="465"/>
      <c r="EA44" s="465"/>
      <c r="EB44" s="465"/>
      <c r="EC44" s="465"/>
      <c r="ED44" s="465"/>
      <c r="EE44" s="465"/>
      <c r="EF44" s="465"/>
      <c r="EG44" s="465"/>
      <c r="EH44" s="465"/>
      <c r="EI44" s="465"/>
      <c r="EJ44" s="465"/>
    </row>
    <row r="45" spans="1:141" s="25" customFormat="1" ht="21.75" customHeight="1" thickBot="1" x14ac:dyDescent="0.3">
      <c r="A45" s="417"/>
      <c r="B45" s="418" t="s">
        <v>90</v>
      </c>
      <c r="C45" s="419" t="s">
        <v>11</v>
      </c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6"/>
      <c r="AQ45" s="466"/>
      <c r="AR45" s="466"/>
      <c r="AS45" s="466"/>
      <c r="AT45" s="466"/>
      <c r="AU45" s="466"/>
      <c r="AV45" s="466"/>
      <c r="AW45" s="466"/>
      <c r="AX45" s="466"/>
      <c r="AY45" s="466"/>
      <c r="AZ45" s="466"/>
      <c r="BA45" s="466"/>
      <c r="BB45" s="466"/>
      <c r="BC45" s="466"/>
      <c r="BD45" s="466"/>
      <c r="BE45" s="466"/>
      <c r="BF45" s="466"/>
      <c r="BG45" s="466"/>
      <c r="BH45" s="466"/>
      <c r="BI45" s="466"/>
      <c r="BJ45" s="466"/>
      <c r="BK45" s="466"/>
      <c r="BL45" s="466"/>
      <c r="BM45" s="466"/>
      <c r="BN45" s="466"/>
      <c r="BO45" s="466"/>
      <c r="BP45" s="466"/>
      <c r="BQ45" s="466"/>
      <c r="BR45" s="466"/>
      <c r="BS45" s="466"/>
      <c r="BT45" s="466"/>
      <c r="BU45" s="466"/>
      <c r="BV45" s="466"/>
      <c r="BW45" s="466"/>
      <c r="BX45" s="466"/>
      <c r="BY45" s="466"/>
      <c r="BZ45" s="466"/>
      <c r="CA45" s="466"/>
      <c r="CB45" s="466"/>
      <c r="CC45" s="466"/>
      <c r="CD45" s="466"/>
      <c r="CE45" s="466"/>
      <c r="CF45" s="466"/>
      <c r="CG45" s="466"/>
      <c r="CH45" s="466"/>
      <c r="CI45" s="466"/>
      <c r="CJ45" s="466"/>
      <c r="CK45" s="466"/>
      <c r="CL45" s="466"/>
      <c r="CM45" s="466"/>
      <c r="CN45" s="466"/>
      <c r="CO45" s="466"/>
      <c r="CP45" s="466"/>
      <c r="CQ45" s="466"/>
      <c r="CR45" s="466"/>
      <c r="CS45" s="466"/>
      <c r="CT45" s="466"/>
      <c r="CU45" s="466"/>
      <c r="CV45" s="466"/>
      <c r="CW45" s="466"/>
      <c r="CX45" s="466"/>
      <c r="CY45" s="466"/>
      <c r="CZ45" s="466"/>
      <c r="DA45" s="466"/>
      <c r="DB45" s="466"/>
      <c r="DC45" s="466"/>
      <c r="DD45" s="466"/>
      <c r="DE45" s="466"/>
      <c r="DF45" s="466"/>
      <c r="DG45" s="466"/>
      <c r="DH45" s="466"/>
      <c r="DI45" s="466"/>
      <c r="DJ45" s="466"/>
      <c r="DK45" s="466"/>
      <c r="DL45" s="466"/>
      <c r="DM45" s="466"/>
      <c r="DN45" s="466"/>
      <c r="DO45" s="466"/>
      <c r="DP45" s="466"/>
      <c r="DQ45" s="466"/>
      <c r="DR45" s="466"/>
      <c r="DS45" s="466"/>
      <c r="DT45" s="466"/>
      <c r="DU45" s="466"/>
      <c r="DV45" s="466"/>
      <c r="DW45" s="466"/>
      <c r="DX45" s="466"/>
      <c r="DY45" s="466">
        <f>DY13+DY22+DY37+DY44</f>
        <v>0</v>
      </c>
      <c r="DZ45" s="466">
        <f t="shared" ref="DZ45:EJ45" si="4">DZ13+DZ22+DZ37+DZ44</f>
        <v>0</v>
      </c>
      <c r="EA45" s="466">
        <f t="shared" si="4"/>
        <v>4.7789999999999999</v>
      </c>
      <c r="EB45" s="466">
        <f t="shared" si="4"/>
        <v>0</v>
      </c>
      <c r="EC45" s="466">
        <f t="shared" si="4"/>
        <v>0</v>
      </c>
      <c r="ED45" s="466">
        <f t="shared" si="4"/>
        <v>3.6779999999999999</v>
      </c>
      <c r="EE45" s="466">
        <f t="shared" si="4"/>
        <v>8.1590000000000007</v>
      </c>
      <c r="EF45" s="466">
        <f t="shared" si="4"/>
        <v>28.088000000000001</v>
      </c>
      <c r="EG45" s="466">
        <f t="shared" si="4"/>
        <v>170.96</v>
      </c>
      <c r="EH45" s="466">
        <f t="shared" si="4"/>
        <v>3.9510000000000001</v>
      </c>
      <c r="EI45" s="466">
        <f t="shared" si="4"/>
        <v>1.169</v>
      </c>
      <c r="EJ45" s="466">
        <f t="shared" si="4"/>
        <v>19.125999999999998</v>
      </c>
      <c r="EK45" s="466">
        <f>SUM(DY45:EJ45)</f>
        <v>239.91000000000003</v>
      </c>
    </row>
    <row r="46" spans="1:141" s="25" customFormat="1" ht="15" x14ac:dyDescent="0.25">
      <c r="A46" s="460"/>
      <c r="B46" s="200"/>
      <c r="C46" s="201"/>
      <c r="D46" s="203"/>
    </row>
    <row r="47" spans="1:141" s="25" customFormat="1" ht="15" x14ac:dyDescent="0.2">
      <c r="A47" s="46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</row>
    <row r="48" spans="1:141" s="25" customFormat="1" ht="15" x14ac:dyDescent="0.2">
      <c r="A48" s="460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</row>
    <row r="49" spans="1:141" s="25" customFormat="1" ht="15" x14ac:dyDescent="0.25">
      <c r="A49" s="461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</row>
    <row r="50" spans="1:141" ht="47.25" customHeight="1" x14ac:dyDescent="0.25">
      <c r="A50" s="13"/>
      <c r="B50" s="89" t="s">
        <v>267</v>
      </c>
      <c r="C50" s="89"/>
    </row>
    <row r="51" spans="1:141" ht="41.25" customHeight="1" x14ac:dyDescent="0.25">
      <c r="B51" s="89" t="s">
        <v>243</v>
      </c>
      <c r="C51" s="89"/>
    </row>
    <row r="53" spans="1:141" ht="12.75" customHeight="1" x14ac:dyDescent="0.2"/>
    <row r="54" spans="1:141" s="16" customFormat="1" ht="15.75" x14ac:dyDescent="0.25">
      <c r="A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41" s="16" customFormat="1" ht="15.75" x14ac:dyDescent="0.25">
      <c r="A55" s="2"/>
      <c r="B55" s="2"/>
      <c r="C55" s="8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41" s="16" customFormat="1" ht="6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41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1" s="16" customFormat="1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</sheetData>
  <mergeCells count="158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8:A39"/>
    <mergeCell ref="B38:B39"/>
    <mergeCell ref="A16:A17"/>
    <mergeCell ref="B16:B17"/>
    <mergeCell ref="A20:A21"/>
    <mergeCell ref="B20:B21"/>
    <mergeCell ref="A18:A19"/>
    <mergeCell ref="B18:B19"/>
    <mergeCell ref="A4:D4"/>
    <mergeCell ref="A10:A12"/>
    <mergeCell ref="B10:B12"/>
    <mergeCell ref="C10:C12"/>
    <mergeCell ref="A42:A43"/>
    <mergeCell ref="B42:B43"/>
    <mergeCell ref="A25:A26"/>
    <mergeCell ref="B25:B26"/>
    <mergeCell ref="A27:A28"/>
    <mergeCell ref="B27:B28"/>
    <mergeCell ref="A29:A30"/>
    <mergeCell ref="B29:B30"/>
    <mergeCell ref="A40:A41"/>
    <mergeCell ref="B40:B41"/>
    <mergeCell ref="A23:A24"/>
    <mergeCell ref="B23:B24"/>
    <mergeCell ref="A14:A15"/>
    <mergeCell ref="B14:B15"/>
    <mergeCell ref="B33:B34"/>
    <mergeCell ref="A35:A36"/>
    <mergeCell ref="B35:B36"/>
    <mergeCell ref="A31:A32"/>
    <mergeCell ref="B31:B32"/>
    <mergeCell ref="A33:A34"/>
  </mergeCells>
  <printOptions horizontalCentered="1"/>
  <pageMargins left="0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2020-01-28T06:25:13Z</cp:lastPrinted>
  <dcterms:created xsi:type="dcterms:W3CDTF">2004-01-06T09:02:21Z</dcterms:created>
  <dcterms:modified xsi:type="dcterms:W3CDTF">2020-01-28T06:25:21Z</dcterms:modified>
</cp:coreProperties>
</file>