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1.'!$A$1:$I$47</definedName>
  </definedNames>
  <calcPr calcId="144525"/>
</workbook>
</file>

<file path=xl/calcChain.xml><?xml version="1.0" encoding="utf-8"?>
<calcChain xmlns="http://schemas.openxmlformats.org/spreadsheetml/2006/main">
  <c r="EE41" i="40" l="1"/>
  <c r="ED41" i="40"/>
  <c r="EA13" i="40" l="1"/>
  <c r="EA41" i="40" s="1"/>
  <c r="DY41" i="40" l="1"/>
  <c r="EH26" i="40" l="1"/>
  <c r="EH40" i="40" l="1"/>
  <c r="EI33" i="40" l="1"/>
  <c r="EI13" i="40"/>
  <c r="ED31" i="40" l="1"/>
  <c r="EB20" i="40" l="1"/>
  <c r="EC20" i="40"/>
  <c r="ED20" i="40"/>
  <c r="EE20" i="40"/>
  <c r="EF20" i="40"/>
  <c r="EG20" i="40"/>
  <c r="EH20" i="40"/>
  <c r="EH18" i="40" s="1"/>
  <c r="EI20" i="40"/>
  <c r="EJ20" i="40"/>
  <c r="EE18" i="40"/>
  <c r="EF18" i="40"/>
  <c r="EG18" i="40"/>
  <c r="EI18" i="40"/>
  <c r="EJ18" i="40"/>
  <c r="ED13" i="40"/>
  <c r="DZ33" i="40" l="1"/>
  <c r="DY18" i="40"/>
  <c r="DY13" i="40"/>
  <c r="DY20" i="40" l="1"/>
  <c r="DZ20" i="40" l="1"/>
  <c r="DZ18" i="40" s="1"/>
  <c r="EA18" i="40"/>
  <c r="EB18" i="40"/>
  <c r="EC18" i="40"/>
  <c r="ED18" i="40"/>
  <c r="EK13" i="40" l="1"/>
  <c r="EF41" i="40" l="1"/>
  <c r="EG41" i="40"/>
  <c r="EK41" i="40" s="1"/>
  <c r="EH41" i="40"/>
  <c r="EI41" i="40"/>
  <c r="EJ41" i="40"/>
  <c r="EC41" i="40"/>
  <c r="EA20" i="40"/>
  <c r="EA33" i="40"/>
  <c r="EK33" i="40" s="1"/>
  <c r="EK39" i="40"/>
  <c r="EK37" i="40"/>
  <c r="EK45" i="40" l="1"/>
  <c r="EK44" i="40"/>
  <c r="EK18" i="40" l="1"/>
</calcChain>
</file>

<file path=xl/sharedStrings.xml><?xml version="1.0" encoding="utf-8"?>
<sst xmlns="http://schemas.openxmlformats.org/spreadsheetml/2006/main" count="727" uniqueCount="266">
  <si>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</si>
  <si>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</si>
  <si>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</si>
  <si>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</si>
  <si>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</si>
  <si>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</si>
  <si>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</si>
  <si>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</si>
  <si>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</si>
  <si>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</si>
  <si>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</si>
  <si>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</si>
  <si>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</si>
  <si>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</si>
  <si>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</si>
  <si>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</si>
  <si>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</si>
  <si>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</si>
  <si>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</si>
  <si>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</si>
  <si>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</si>
  <si>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</si>
  <si>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</si>
  <si>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</si>
  <si>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</si>
  <si>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</si>
  <si>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</si>
  <si>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</si>
  <si>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</si>
  <si>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</si>
  <si>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</si>
  <si>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</si>
  <si>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</si>
  <si>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</si>
  <si>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</si>
  <si>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</si>
  <si>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</si>
  <si>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</si>
  <si>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</si>
  <si>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</si>
  <si>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</si>
  <si>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</si>
  <si>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</si>
  <si>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</si>
  <si>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</si>
  <si>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</si>
  <si>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</si>
  <si>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</si>
  <si>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</si>
  <si>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</si>
  <si>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</si>
  <si>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</si>
  <si>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</si>
  <si>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</si>
  <si>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</si>
  <si>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</si>
  <si>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</si>
  <si>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</si>
  <si>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</si>
  <si>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</si>
  <si>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</si>
  <si>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</si>
  <si>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</si>
  <si>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</si>
  <si>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</si>
  <si>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</si>
  <si>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</si>
  <si>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</si>
  <si>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</si>
  <si>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</si>
  <si>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</si>
  <si>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</si>
  <si>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</si>
  <si>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</si>
  <si>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</si>
  <si>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</si>
  <si>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</si>
  <si>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</si>
  <si>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</si>
  <si>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</si>
  <si>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</si>
  <si>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</si>
  <si>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</si>
  <si>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</si>
  <si>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</si>
  <si>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</si>
  <si>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</si>
  <si>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</si>
  <si>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</si>
  <si>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</si>
  <si>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</si>
  <si>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</si>
  <si>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</si>
  <si>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</si>
  <si>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</si>
  <si>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</si>
  <si>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</si>
  <si>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</si>
  <si>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</si>
  <si>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</si>
  <si>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</si>
  <si>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</si>
  <si>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</si>
  <si>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</si>
  <si>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</si>
  <si>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</si>
  <si>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</si>
  <si>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</si>
  <si>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</si>
  <si>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</si>
  <si>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</si>
  <si>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</si>
  <si>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</si>
  <si>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</si>
  <si>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</si>
  <si>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</si>
  <si>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</si>
  <si>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</si>
  <si>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</si>
  <si>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</si>
  <si>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</si>
  <si>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</si>
  <si>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</si>
  <si>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</si>
  <si>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</si>
  <si>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</si>
  <si>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</si>
  <si>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</si>
  <si>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</si>
  <si>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</si>
  <si>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</si>
  <si>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</si>
  <si>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</si>
  <si>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</si>
  <si>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</si>
  <si>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</si>
  <si>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</si>
  <si>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</si>
  <si>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</si>
  <si>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</si>
  <si>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</si>
  <si>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</si>
  <si>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</si>
  <si>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</si>
  <si>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</si>
  <si>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</si>
  <si>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</si>
  <si>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</si>
  <si>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</si>
  <si>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</si>
  <si>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</si>
  <si>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</si>
  <si>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</si>
  <si>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</si>
  <si>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</si>
  <si>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</si>
  <si>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</si>
  <si>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</si>
  <si>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</si>
  <si>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</si>
  <si>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</si>
  <si>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</si>
  <si>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</si>
  <si>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</si>
  <si>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</si>
  <si>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</si>
  <si>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</si>
  <si>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</si>
  <si>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</si>
  <si>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</si>
  <si>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</si>
  <si>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</si>
  <si>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</si>
  <si>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</si>
  <si>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</si>
  <si>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</si>
  <si>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</si>
  <si>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</si>
  <si>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</si>
  <si>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</si>
  <si>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</si>
  <si>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</si>
  <si>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</si>
  <si>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</si>
  <si>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</si>
  <si>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</si>
  <si>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</si>
  <si>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</si>
  <si>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</si>
  <si>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</si>
  <si>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</si>
  <si>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</si>
  <si>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</si>
  <si>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</si>
  <si>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</si>
  <si>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</si>
  <si>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</si>
  <si>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</si>
  <si>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</si>
  <si>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</si>
  <si>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</si>
  <si>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</si>
  <si>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</si>
  <si>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</si>
  <si>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</si>
  <si>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</si>
  <si>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</si>
  <si>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</si>
  <si>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</si>
  <si>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</si>
  <si>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</si>
  <si>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</si>
  <si>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</si>
  <si>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</si>
  <si>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</si>
  <si>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</si>
  <si>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</si>
  <si>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</si>
  <si>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</si>
  <si>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</si>
  <si>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</si>
  <si>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</si>
  <si>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</si>
  <si>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</si>
  <si>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</si>
  <si>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</si>
  <si>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</si>
  <si>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</si>
  <si>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</si>
  <si>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</si>
  <si>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</si>
  <si>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</si>
  <si>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</si>
  <si>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</si>
  <si>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</si>
  <si>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</si>
  <si>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</si>
  <si>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</si>
  <si>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</si>
  <si>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</si>
  <si>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</si>
  <si>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</si>
  <si>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</si>
  <si>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</si>
  <si>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</si>
  <si>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</si>
  <si>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</si>
  <si>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</si>
  <si>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</si>
  <si>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</si>
  <si>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</si>
  <si>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</si>
  <si>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</si>
  <si>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</si>
  <si>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</si>
  <si>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</si>
  <si>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</si>
  <si>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</si>
  <si>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</si>
  <si>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</si>
  <si>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</si>
  <si>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</si>
  <si>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лестничной клетки (покраска, замена поручней)</t>
  </si>
  <si>
    <t>Замена скобяных изделий в МОПах (доводчик в ноябре)</t>
  </si>
  <si>
    <t>Аварийно-восстановительные работы (кровля-октябрь)</t>
  </si>
  <si>
    <t>Отчет по текущему ремонту общего имущества в многоквартирном доме № 43 корп.2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</si>
</sst>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165" fontId="14" fillId="6" borderId="72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0" fontId="1" fillId="0" borderId="61" xfId="0" applyFont="1" applyFill="1" applyBorder="1"/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5" t="s">
        <v>187</v>
      </c>
      <c r="C3" s="506"/>
      <c r="D3" s="506"/>
      <c r="E3" s="506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7" t="s">
        <v>0</v>
      </c>
      <c r="C6" s="509" t="s">
        <v>1</v>
      </c>
      <c r="D6" s="509" t="s">
        <v>2</v>
      </c>
      <c r="E6" s="511" t="s">
        <v>6</v>
      </c>
    </row>
    <row r="7" spans="2:5" ht="13.5" customHeight="1" thickBot="1" x14ac:dyDescent="0.25">
      <c r="B7" s="508"/>
      <c r="C7" s="510"/>
      <c r="D7" s="510"/>
      <c r="E7" s="512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1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2"/>
      <c r="C10" s="172"/>
      <c r="D10" s="170" t="s">
        <v>9</v>
      </c>
      <c r="E10" s="82"/>
    </row>
    <row r="11" spans="2:5" s="25" customFormat="1" ht="16.5" thickBot="1" x14ac:dyDescent="0.3">
      <c r="B11" s="503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4" t="s">
        <v>95</v>
      </c>
      <c r="C96" s="504"/>
      <c r="D96" s="504"/>
      <c r="E96" s="504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8" t="s">
        <v>239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7" t="s">
        <v>0</v>
      </c>
      <c r="B9" s="509" t="s">
        <v>1</v>
      </c>
      <c r="C9" s="509" t="s">
        <v>2</v>
      </c>
      <c r="D9" s="511" t="s">
        <v>6</v>
      </c>
      <c r="E9" s="573" t="s">
        <v>132</v>
      </c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67" t="s">
        <v>135</v>
      </c>
      <c r="S9" s="576"/>
      <c r="T9" s="576"/>
      <c r="U9" s="567" t="s">
        <v>101</v>
      </c>
      <c r="V9" s="576"/>
      <c r="W9" s="567" t="s">
        <v>133</v>
      </c>
      <c r="X9" s="568"/>
    </row>
    <row r="10" spans="1:24" ht="149.25" customHeight="1" thickBot="1" x14ac:dyDescent="0.25">
      <c r="A10" s="589"/>
      <c r="B10" s="590"/>
      <c r="C10" s="590"/>
      <c r="D10" s="591"/>
      <c r="E10" s="573" t="s">
        <v>154</v>
      </c>
      <c r="F10" s="574"/>
      <c r="G10" s="574"/>
      <c r="H10" s="573" t="s">
        <v>162</v>
      </c>
      <c r="I10" s="574"/>
      <c r="J10" s="574"/>
      <c r="K10" s="573" t="s">
        <v>163</v>
      </c>
      <c r="L10" s="574"/>
      <c r="M10" s="574"/>
      <c r="N10" s="573" t="s">
        <v>157</v>
      </c>
      <c r="O10" s="575"/>
      <c r="P10" s="573" t="s">
        <v>158</v>
      </c>
      <c r="Q10" s="574"/>
      <c r="R10" s="569"/>
      <c r="S10" s="577"/>
      <c r="T10" s="577"/>
      <c r="U10" s="569"/>
      <c r="V10" s="577"/>
      <c r="W10" s="569"/>
      <c r="X10" s="570"/>
    </row>
    <row r="11" spans="1:24" ht="13.5" thickBot="1" x14ac:dyDescent="0.25">
      <c r="A11" s="589"/>
      <c r="B11" s="590"/>
      <c r="C11" s="590"/>
      <c r="D11" s="59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8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9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80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8" t="s">
        <v>12</v>
      </c>
      <c r="B16" s="53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8"/>
      <c r="B17" s="53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2" t="s">
        <v>14</v>
      </c>
      <c r="B18" s="53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2"/>
      <c r="B19" s="53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4" t="s">
        <v>167</v>
      </c>
      <c r="B21" s="581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5"/>
      <c r="B22" s="582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5" t="s">
        <v>168</v>
      </c>
      <c r="B23" s="583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5"/>
      <c r="B24" s="583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5" t="s">
        <v>171</v>
      </c>
      <c r="B25" s="584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5"/>
      <c r="B26" s="584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5" t="s">
        <v>173</v>
      </c>
      <c r="B27" s="584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5"/>
      <c r="B28" s="584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5" t="s">
        <v>176</v>
      </c>
      <c r="B29" s="583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5"/>
      <c r="B30" s="583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40" t="s">
        <v>18</v>
      </c>
      <c r="B32" s="585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41"/>
      <c r="B33" s="586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3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4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40" t="s">
        <v>24</v>
      </c>
      <c r="B36" s="561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8"/>
      <c r="B37" s="565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41"/>
      <c r="B38" s="562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28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29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40" t="s">
        <v>27</v>
      </c>
      <c r="B41" s="561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29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40" t="s">
        <v>29</v>
      </c>
      <c r="B43" s="585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41"/>
      <c r="B44" s="586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9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9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40" t="s">
        <v>32</v>
      </c>
      <c r="B47" s="559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41"/>
      <c r="B48" s="560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5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5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40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41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5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5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40" t="s">
        <v>37</v>
      </c>
      <c r="B55" s="561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41"/>
      <c r="B56" s="562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6" t="s">
        <v>51</v>
      </c>
      <c r="B57" s="581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7"/>
      <c r="B58" s="587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40" t="s">
        <v>150</v>
      </c>
      <c r="B59" s="559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41"/>
      <c r="B60" s="560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5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5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40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41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5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5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40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41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2" t="s">
        <v>204</v>
      </c>
      <c r="B69" s="558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3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4" t="s">
        <v>205</v>
      </c>
      <c r="B72" s="554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5"/>
      <c r="B73" s="555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8" t="s">
        <v>229</v>
      </c>
      <c r="B74" s="53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8"/>
      <c r="B75" s="53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8" t="s">
        <v>230</v>
      </c>
      <c r="B76" s="53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8"/>
      <c r="B77" s="53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8" t="s">
        <v>231</v>
      </c>
      <c r="B78" s="53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8"/>
      <c r="B79" s="53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8" t="s">
        <v>232</v>
      </c>
      <c r="B80" s="53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40" t="s">
        <v>112</v>
      </c>
      <c r="B82" s="559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41"/>
      <c r="B83" s="560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5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5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30">
        <v>25</v>
      </c>
      <c r="B87" s="532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31"/>
      <c r="B88" s="533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4">
        <v>26</v>
      </c>
      <c r="B89" s="536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5"/>
      <c r="B90" s="537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6" t="s">
        <v>233</v>
      </c>
      <c r="B91" s="548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7"/>
      <c r="B92" s="549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71" t="s">
        <v>95</v>
      </c>
      <c r="B101" s="571"/>
      <c r="C101" s="571"/>
      <c r="D101" s="571"/>
      <c r="E101" s="571"/>
      <c r="F101" s="571"/>
      <c r="G101" s="571"/>
      <c r="H101" s="571"/>
      <c r="I101" s="571"/>
      <c r="J101" s="571"/>
      <c r="K101" s="571"/>
      <c r="L101" s="571"/>
      <c r="M101" s="571"/>
      <c r="N101" s="571"/>
      <c r="O101" s="571"/>
      <c r="P101" s="571"/>
      <c r="Q101" s="571"/>
      <c r="R101" s="571"/>
      <c r="S101" s="572"/>
      <c r="T101" s="571"/>
      <c r="U101" s="2"/>
      <c r="V101" s="2"/>
      <c r="W101" s="2"/>
      <c r="X101" s="2"/>
    </row>
    <row r="102" spans="1:24" ht="15" x14ac:dyDescent="0.25">
      <c r="A102" s="550" t="s">
        <v>71</v>
      </c>
      <c r="B102" s="519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51"/>
      <c r="B103" s="520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21" t="s">
        <v>16</v>
      </c>
      <c r="B104" s="519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8"/>
      <c r="B105" s="520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21" t="s">
        <v>18</v>
      </c>
      <c r="B106" s="519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8"/>
      <c r="B107" s="520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21" t="s">
        <v>57</v>
      </c>
      <c r="B108" s="519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8"/>
      <c r="B109" s="520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21" t="s">
        <v>24</v>
      </c>
      <c r="B110" s="519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8"/>
      <c r="B111" s="520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21" t="s">
        <v>25</v>
      </c>
      <c r="B112" s="519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8"/>
      <c r="B113" s="520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2">
        <v>7</v>
      </c>
      <c r="B114" s="519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3"/>
      <c r="B115" s="520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4">
        <v>8</v>
      </c>
      <c r="B116" s="519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5"/>
      <c r="B117" s="520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2">
        <v>9</v>
      </c>
      <c r="B118" s="519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3"/>
      <c r="B119" s="520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6" t="s">
        <v>139</v>
      </c>
      <c r="B129" s="513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7"/>
      <c r="B130" s="514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6" t="s">
        <v>140</v>
      </c>
      <c r="B131" s="513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7"/>
      <c r="B132" s="514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6" t="s">
        <v>141</v>
      </c>
      <c r="B133" s="513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7"/>
      <c r="B134" s="514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6" t="s">
        <v>111</v>
      </c>
      <c r="B135" s="513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8"/>
      <c r="B136" s="515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6" t="s">
        <v>142</v>
      </c>
      <c r="B141" s="513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7"/>
      <c r="B142" s="514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6" t="s">
        <v>143</v>
      </c>
      <c r="B143" s="513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7"/>
      <c r="B144" s="514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6" t="s">
        <v>144</v>
      </c>
      <c r="B145" s="513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7"/>
      <c r="B146" s="514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6" t="s">
        <v>145</v>
      </c>
      <c r="B147" s="513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7"/>
      <c r="B148" s="514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6" t="s">
        <v>146</v>
      </c>
      <c r="B149" s="513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7"/>
      <c r="B150" s="514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6" t="s">
        <v>147</v>
      </c>
      <c r="B151" s="513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7"/>
      <c r="B152" s="514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6" t="s">
        <v>148</v>
      </c>
      <c r="B153" s="513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7"/>
      <c r="B154" s="514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6" t="s">
        <v>149</v>
      </c>
      <c r="B155" s="513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8"/>
      <c r="B156" s="515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4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9" t="s">
        <v>265</v>
      </c>
      <c r="B4" s="599"/>
      <c r="C4" s="599"/>
      <c r="D4" s="599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7" t="s">
        <v>0</v>
      </c>
      <c r="B10" s="509" t="s">
        <v>1</v>
      </c>
      <c r="C10" s="600" t="s">
        <v>2</v>
      </c>
      <c r="D10" s="615" t="s">
        <v>242</v>
      </c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5"/>
      <c r="AR10" s="615"/>
      <c r="AS10" s="615"/>
      <c r="AT10" s="615"/>
      <c r="AU10" s="615"/>
      <c r="AV10" s="615"/>
      <c r="AW10" s="615"/>
      <c r="AX10" s="615"/>
      <c r="AY10" s="615"/>
      <c r="AZ10" s="615"/>
      <c r="BA10" s="615"/>
      <c r="BB10" s="615"/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5"/>
      <c r="BP10" s="615"/>
      <c r="BQ10" s="615"/>
      <c r="BR10" s="615"/>
      <c r="BS10" s="615"/>
      <c r="BT10" s="615"/>
      <c r="BU10" s="615"/>
      <c r="BV10" s="615"/>
      <c r="BW10" s="615"/>
      <c r="BX10" s="615"/>
      <c r="BY10" s="615"/>
      <c r="BZ10" s="615"/>
      <c r="CA10" s="615"/>
      <c r="CB10" s="615"/>
      <c r="CC10" s="615"/>
      <c r="CD10" s="615"/>
      <c r="CE10" s="615"/>
      <c r="CF10" s="615"/>
      <c r="CG10" s="615"/>
      <c r="CH10" s="615"/>
      <c r="CI10" s="615"/>
      <c r="CJ10" s="615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615"/>
      <c r="CW10" s="615"/>
      <c r="CX10" s="615"/>
      <c r="CY10" s="615"/>
      <c r="CZ10" s="615"/>
      <c r="DA10" s="615"/>
      <c r="DB10" s="615"/>
      <c r="DC10" s="615"/>
      <c r="DD10" s="615"/>
      <c r="DE10" s="615"/>
      <c r="DF10" s="615"/>
      <c r="DG10" s="615"/>
      <c r="DH10" s="615"/>
      <c r="DI10" s="615"/>
      <c r="DJ10" s="615"/>
      <c r="DK10" s="615"/>
      <c r="DL10" s="615"/>
      <c r="DM10" s="615"/>
      <c r="DN10" s="615"/>
      <c r="DO10" s="615"/>
      <c r="DP10" s="615"/>
      <c r="DQ10" s="615"/>
      <c r="DR10" s="615"/>
      <c r="DS10" s="615"/>
      <c r="DT10" s="615"/>
      <c r="DU10" s="615"/>
      <c r="DV10" s="615"/>
      <c r="DW10" s="615"/>
      <c r="DX10" s="567"/>
      <c r="DY10" s="618" t="s">
        <v>246</v>
      </c>
      <c r="DZ10" s="491" t="s">
        <v>247</v>
      </c>
      <c r="EA10" s="491" t="s">
        <v>248</v>
      </c>
      <c r="EB10" s="491" t="s">
        <v>249</v>
      </c>
      <c r="EC10" s="491" t="s">
        <v>250</v>
      </c>
      <c r="ED10" s="491" t="s">
        <v>251</v>
      </c>
      <c r="EE10" s="491" t="s">
        <v>252</v>
      </c>
      <c r="EF10" s="491" t="s">
        <v>253</v>
      </c>
      <c r="EG10" s="491" t="s">
        <v>254</v>
      </c>
      <c r="EH10" s="491" t="s">
        <v>255</v>
      </c>
      <c r="EI10" s="491" t="s">
        <v>256</v>
      </c>
      <c r="EJ10" s="487" t="s">
        <v>257</v>
      </c>
      <c r="EK10" s="2" t="s">
        <v>259</v>
      </c>
    </row>
    <row r="11" spans="1:141" ht="25.5" customHeight="1" x14ac:dyDescent="0.2">
      <c r="A11" s="589"/>
      <c r="B11" s="590"/>
      <c r="C11" s="601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6"/>
      <c r="AN11" s="616"/>
      <c r="AO11" s="616"/>
      <c r="AP11" s="616"/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6"/>
      <c r="BE11" s="616"/>
      <c r="BF11" s="616"/>
      <c r="BG11" s="616"/>
      <c r="BH11" s="616"/>
      <c r="BI11" s="616"/>
      <c r="BJ11" s="616"/>
      <c r="BK11" s="616"/>
      <c r="BL11" s="616"/>
      <c r="BM11" s="616"/>
      <c r="BN11" s="616"/>
      <c r="BO11" s="616"/>
      <c r="BP11" s="616"/>
      <c r="BQ11" s="616"/>
      <c r="BR11" s="616"/>
      <c r="BS11" s="616"/>
      <c r="BT11" s="616"/>
      <c r="BU11" s="616"/>
      <c r="BV11" s="616"/>
      <c r="BW11" s="616"/>
      <c r="BX11" s="616"/>
      <c r="BY11" s="616"/>
      <c r="BZ11" s="616"/>
      <c r="CA11" s="616"/>
      <c r="CB11" s="616"/>
      <c r="CC11" s="616"/>
      <c r="CD11" s="616"/>
      <c r="CE11" s="616"/>
      <c r="CF11" s="616"/>
      <c r="CG11" s="616"/>
      <c r="CH11" s="616"/>
      <c r="CI11" s="616"/>
      <c r="CJ11" s="616"/>
      <c r="CK11" s="616"/>
      <c r="CL11" s="616"/>
      <c r="CM11" s="616"/>
      <c r="CN11" s="616"/>
      <c r="CO11" s="616"/>
      <c r="CP11" s="616"/>
      <c r="CQ11" s="616"/>
      <c r="CR11" s="616"/>
      <c r="CS11" s="616"/>
      <c r="CT11" s="616"/>
      <c r="CU11" s="616"/>
      <c r="CV11" s="616"/>
      <c r="CW11" s="616"/>
      <c r="CX11" s="616"/>
      <c r="CY11" s="616"/>
      <c r="CZ11" s="616"/>
      <c r="DA11" s="616"/>
      <c r="DB11" s="616"/>
      <c r="DC11" s="616"/>
      <c r="DD11" s="616"/>
      <c r="DE11" s="616"/>
      <c r="DF11" s="616"/>
      <c r="DG11" s="616"/>
      <c r="DH11" s="616"/>
      <c r="DI11" s="616"/>
      <c r="DJ11" s="616"/>
      <c r="DK11" s="616"/>
      <c r="DL11" s="616"/>
      <c r="DM11" s="616"/>
      <c r="DN11" s="616"/>
      <c r="DO11" s="616"/>
      <c r="DP11" s="616"/>
      <c r="DQ11" s="616"/>
      <c r="DR11" s="616"/>
      <c r="DS11" s="616"/>
      <c r="DT11" s="616"/>
      <c r="DU11" s="616"/>
      <c r="DV11" s="616"/>
      <c r="DW11" s="616"/>
      <c r="DX11" s="617"/>
      <c r="DY11" s="619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89"/>
      <c r="B12" s="590"/>
      <c r="C12" s="601"/>
      <c r="D12" s="484" t="s">
        <v>243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f>DY15</f>
        <v>11.728</v>
      </c>
      <c r="DZ13" s="483"/>
      <c r="EA13" s="483">
        <f>EA15</f>
        <v>11.992000000000001</v>
      </c>
      <c r="EB13" s="483"/>
      <c r="EC13" s="483"/>
      <c r="ED13" s="483">
        <f>ED15+ED17</f>
        <v>2.645</v>
      </c>
      <c r="EE13" s="483"/>
      <c r="EF13" s="483"/>
      <c r="EG13" s="483"/>
      <c r="EH13" s="483"/>
      <c r="EI13" s="483">
        <f>EI17</f>
        <v>1.014</v>
      </c>
      <c r="EJ13" s="483"/>
      <c r="EK13" s="496">
        <f>SUM(DY13:EJ13)</f>
        <v>27.378999999999998</v>
      </c>
    </row>
    <row r="14" spans="1:141" s="25" customFormat="1" ht="15" x14ac:dyDescent="0.25">
      <c r="A14" s="526" t="s">
        <v>245</v>
      </c>
      <c r="B14" s="611" t="s">
        <v>262</v>
      </c>
      <c r="C14" s="350" t="s">
        <v>28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73">
        <v>1</v>
      </c>
      <c r="DZ14" s="473"/>
      <c r="EA14" s="473"/>
      <c r="EB14" s="473"/>
      <c r="EC14" s="473"/>
      <c r="ED14" s="473">
        <v>1</v>
      </c>
      <c r="EE14" s="473"/>
      <c r="EF14" s="473"/>
      <c r="EG14" s="473"/>
      <c r="EH14" s="473"/>
      <c r="EI14" s="473"/>
      <c r="EJ14" s="473"/>
    </row>
    <row r="15" spans="1:141" s="25" customFormat="1" ht="27.75" customHeight="1" thickBot="1" x14ac:dyDescent="0.3">
      <c r="A15" s="527"/>
      <c r="B15" s="612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0">
        <v>11.728</v>
      </c>
      <c r="DZ15" s="470"/>
      <c r="EA15" s="470">
        <v>11.992000000000001</v>
      </c>
      <c r="EB15" s="470"/>
      <c r="EC15" s="470"/>
      <c r="ED15" s="470"/>
      <c r="EE15" s="470"/>
      <c r="EF15" s="470"/>
      <c r="EG15" s="470"/>
      <c r="EH15" s="470"/>
      <c r="EI15" s="470"/>
      <c r="EJ15" s="470"/>
    </row>
    <row r="16" spans="1:141" s="25" customFormat="1" ht="18.75" customHeight="1" x14ac:dyDescent="0.25">
      <c r="A16" s="526" t="s">
        <v>167</v>
      </c>
      <c r="B16" s="611" t="s">
        <v>263</v>
      </c>
      <c r="C16" s="473" t="s">
        <v>28</v>
      </c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73"/>
      <c r="BY16" s="473"/>
      <c r="BZ16" s="473"/>
      <c r="CA16" s="473"/>
      <c r="CB16" s="473"/>
      <c r="CC16" s="473"/>
      <c r="CD16" s="473"/>
      <c r="CE16" s="473"/>
      <c r="CF16" s="473"/>
      <c r="CG16" s="473"/>
      <c r="CH16" s="473"/>
      <c r="CI16" s="473"/>
      <c r="CJ16" s="473"/>
      <c r="CK16" s="473"/>
      <c r="CL16" s="473"/>
      <c r="CM16" s="473"/>
      <c r="CN16" s="473"/>
      <c r="CO16" s="473"/>
      <c r="CP16" s="473"/>
      <c r="CQ16" s="473"/>
      <c r="CR16" s="473"/>
      <c r="CS16" s="473"/>
      <c r="CT16" s="473"/>
      <c r="CU16" s="473"/>
      <c r="CV16" s="473"/>
      <c r="CW16" s="473"/>
      <c r="CX16" s="473"/>
      <c r="CY16" s="473"/>
      <c r="CZ16" s="473"/>
      <c r="DA16" s="473"/>
      <c r="DB16" s="473"/>
      <c r="DC16" s="473"/>
      <c r="DD16" s="473"/>
      <c r="DE16" s="473"/>
      <c r="DF16" s="473"/>
      <c r="DG16" s="473"/>
      <c r="DH16" s="473"/>
      <c r="DI16" s="473"/>
      <c r="DJ16" s="473"/>
      <c r="DK16" s="473"/>
      <c r="DL16" s="473"/>
      <c r="DM16" s="473"/>
      <c r="DN16" s="473"/>
      <c r="DO16" s="473"/>
      <c r="DP16" s="473"/>
      <c r="DQ16" s="473"/>
      <c r="DR16" s="473"/>
      <c r="DS16" s="473"/>
      <c r="DT16" s="473"/>
      <c r="DU16" s="473"/>
      <c r="DV16" s="473"/>
      <c r="DW16" s="473"/>
      <c r="DX16" s="473"/>
      <c r="DY16" s="473"/>
      <c r="DZ16" s="473"/>
      <c r="EA16" s="473"/>
      <c r="EB16" s="473"/>
      <c r="EC16" s="473"/>
      <c r="ED16" s="473">
        <v>3</v>
      </c>
      <c r="EE16" s="473"/>
      <c r="EF16" s="473"/>
      <c r="EG16" s="473"/>
      <c r="EH16" s="473"/>
      <c r="EI16" s="473">
        <v>1</v>
      </c>
      <c r="EJ16" s="473"/>
    </row>
    <row r="17" spans="1:141" s="25" customFormat="1" ht="27.75" customHeight="1" thickBot="1" x14ac:dyDescent="0.3">
      <c r="A17" s="527"/>
      <c r="B17" s="612"/>
      <c r="C17" s="470" t="s">
        <v>11</v>
      </c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>
        <v>2.645</v>
      </c>
      <c r="EE17" s="470"/>
      <c r="EF17" s="470"/>
      <c r="EG17" s="470"/>
      <c r="EH17" s="470"/>
      <c r="EI17" s="470">
        <v>1.014</v>
      </c>
      <c r="EJ17" s="470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  <c r="DX18" s="474"/>
      <c r="DY18" s="474">
        <f>DY20+DY30+DY32</f>
        <v>0</v>
      </c>
      <c r="DZ18" s="474">
        <f>DZ20+DZ30+DZ32</f>
        <v>0</v>
      </c>
      <c r="EA18" s="474">
        <f t="shared" ref="EA18:EJ18" si="0">EA20+EA30+EA32</f>
        <v>0</v>
      </c>
      <c r="EB18" s="474">
        <f t="shared" si="0"/>
        <v>0</v>
      </c>
      <c r="EC18" s="474">
        <f t="shared" si="0"/>
        <v>0</v>
      </c>
      <c r="ED18" s="474">
        <f t="shared" si="0"/>
        <v>1.5680000000000001</v>
      </c>
      <c r="EE18" s="474">
        <f>EE20+EE30+EE32</f>
        <v>11.366</v>
      </c>
      <c r="EF18" s="474">
        <f t="shared" si="0"/>
        <v>2.3109999999999999</v>
      </c>
      <c r="EG18" s="474">
        <f t="shared" si="0"/>
        <v>6.7770000000000001</v>
      </c>
      <c r="EH18" s="474">
        <f t="shared" si="0"/>
        <v>51.831000000000003</v>
      </c>
      <c r="EI18" s="474">
        <f t="shared" si="0"/>
        <v>0</v>
      </c>
      <c r="EJ18" s="474">
        <f t="shared" si="0"/>
        <v>0</v>
      </c>
      <c r="EK18" s="494">
        <f>SUM(DY18:EJ18)</f>
        <v>73.853000000000009</v>
      </c>
    </row>
    <row r="19" spans="1:141" s="25" customFormat="1" ht="15" x14ac:dyDescent="0.25">
      <c r="A19" s="607" t="s">
        <v>205</v>
      </c>
      <c r="B19" s="609" t="s">
        <v>206</v>
      </c>
      <c r="C19" s="468" t="s">
        <v>17</v>
      </c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1"/>
      <c r="BI19" s="471"/>
      <c r="BJ19" s="471"/>
      <c r="BK19" s="471"/>
      <c r="BL19" s="471"/>
      <c r="BM19" s="471"/>
      <c r="BN19" s="471"/>
      <c r="BO19" s="471"/>
      <c r="BP19" s="471"/>
      <c r="BQ19" s="471"/>
      <c r="BR19" s="471"/>
      <c r="BS19" s="471"/>
      <c r="BT19" s="471"/>
      <c r="BU19" s="471"/>
      <c r="BV19" s="471"/>
      <c r="BW19" s="471"/>
      <c r="BX19" s="471"/>
      <c r="BY19" s="471"/>
      <c r="BZ19" s="471"/>
      <c r="CA19" s="471"/>
      <c r="CB19" s="471"/>
      <c r="CC19" s="471"/>
      <c r="CD19" s="471"/>
      <c r="CE19" s="471"/>
      <c r="CF19" s="471"/>
      <c r="CG19" s="471"/>
      <c r="CH19" s="471"/>
      <c r="CI19" s="471"/>
      <c r="CJ19" s="471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1"/>
      <c r="CW19" s="471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1"/>
      <c r="DJ19" s="471"/>
      <c r="DK19" s="471"/>
      <c r="DL19" s="471"/>
      <c r="DM19" s="471"/>
      <c r="DN19" s="471"/>
      <c r="DO19" s="471"/>
      <c r="DP19" s="471"/>
      <c r="DQ19" s="471"/>
      <c r="DR19" s="471"/>
      <c r="DS19" s="471"/>
      <c r="DT19" s="471"/>
      <c r="DU19" s="471"/>
      <c r="DV19" s="471"/>
      <c r="DW19" s="471"/>
      <c r="DX19" s="471"/>
      <c r="DY19" s="471"/>
      <c r="DZ19" s="497"/>
      <c r="EA19" s="471"/>
      <c r="EB19" s="471"/>
      <c r="EC19" s="471"/>
      <c r="ED19" s="471"/>
      <c r="EE19" s="471"/>
      <c r="EF19" s="471"/>
      <c r="EG19" s="471"/>
      <c r="EH19" s="471"/>
      <c r="EI19" s="471"/>
      <c r="EJ19" s="471"/>
    </row>
    <row r="20" spans="1:141" s="25" customFormat="1" ht="15" x14ac:dyDescent="0.25">
      <c r="A20" s="608"/>
      <c r="B20" s="610"/>
      <c r="C20" s="462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>
        <f>DY22+DY24+DY26+DY28</f>
        <v>0</v>
      </c>
      <c r="DZ20" s="471">
        <f>DZ22+DZ24+DZ26+DZ28</f>
        <v>0</v>
      </c>
      <c r="EA20" s="469">
        <f>EA22+EA24+EA26+EA28</f>
        <v>0</v>
      </c>
      <c r="EB20" s="469">
        <f t="shared" ref="EB20:EJ20" si="1">EB22+EB24+EB26+EB28</f>
        <v>0</v>
      </c>
      <c r="EC20" s="469">
        <f t="shared" si="1"/>
        <v>0</v>
      </c>
      <c r="ED20" s="469">
        <f t="shared" si="1"/>
        <v>0</v>
      </c>
      <c r="EE20" s="469">
        <f t="shared" si="1"/>
        <v>9.0549999999999997</v>
      </c>
      <c r="EF20" s="469">
        <f t="shared" si="1"/>
        <v>0</v>
      </c>
      <c r="EG20" s="469">
        <f t="shared" si="1"/>
        <v>0</v>
      </c>
      <c r="EH20" s="469">
        <f t="shared" si="1"/>
        <v>50.403000000000006</v>
      </c>
      <c r="EI20" s="469">
        <f t="shared" si="1"/>
        <v>0</v>
      </c>
      <c r="EJ20" s="469">
        <f t="shared" si="1"/>
        <v>0</v>
      </c>
    </row>
    <row r="21" spans="1:141" ht="15" x14ac:dyDescent="0.25">
      <c r="A21" s="538" t="s">
        <v>229</v>
      </c>
      <c r="B21" s="539" t="s">
        <v>19</v>
      </c>
      <c r="C21" s="191" t="s">
        <v>20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69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8"/>
      <c r="B22" s="539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8" t="s">
        <v>230</v>
      </c>
      <c r="B23" s="539" t="s">
        <v>21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95"/>
      <c r="EB23" s="469"/>
      <c r="EC23" s="469"/>
      <c r="ED23" s="469"/>
      <c r="EE23" s="469">
        <v>4.0000000000000001E-3</v>
      </c>
      <c r="EF23" s="469"/>
      <c r="EG23" s="469"/>
      <c r="EH23" s="469"/>
      <c r="EI23" s="469"/>
      <c r="EJ23" s="469"/>
    </row>
    <row r="24" spans="1:141" ht="15" x14ac:dyDescent="0.25">
      <c r="A24" s="538"/>
      <c r="B24" s="539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>
        <v>9.0549999999999997</v>
      </c>
      <c r="EF24" s="469"/>
      <c r="EG24" s="469"/>
      <c r="EH24" s="469"/>
      <c r="EI24" s="469"/>
      <c r="EJ24" s="469"/>
    </row>
    <row r="25" spans="1:141" ht="15" x14ac:dyDescent="0.25">
      <c r="A25" s="538" t="s">
        <v>231</v>
      </c>
      <c r="B25" s="539" t="s">
        <v>22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95"/>
      <c r="DZ25" s="469"/>
      <c r="EA25" s="469"/>
      <c r="EB25" s="469"/>
      <c r="EC25" s="469"/>
      <c r="ED25" s="469"/>
      <c r="EE25" s="469"/>
      <c r="EF25" s="469"/>
      <c r="EG25" s="469"/>
      <c r="EH25" s="469">
        <v>0.01</v>
      </c>
      <c r="EI25" s="469"/>
      <c r="EJ25" s="469"/>
    </row>
    <row r="26" spans="1:141" ht="15" x14ac:dyDescent="0.25">
      <c r="A26" s="538"/>
      <c r="B26" s="539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>
        <f>7.073+25.288</f>
        <v>32.361000000000004</v>
      </c>
      <c r="EI26" s="469"/>
      <c r="EJ26" s="469"/>
    </row>
    <row r="27" spans="1:141" ht="15" x14ac:dyDescent="0.25">
      <c r="A27" s="538" t="s">
        <v>232</v>
      </c>
      <c r="B27" s="539" t="s">
        <v>23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69"/>
      <c r="DZ27" s="469"/>
      <c r="EA27" s="469"/>
      <c r="EB27" s="469"/>
      <c r="EC27" s="469"/>
      <c r="ED27" s="469"/>
      <c r="EE27" s="469"/>
      <c r="EF27" s="469"/>
      <c r="EG27" s="469"/>
      <c r="EH27" s="469">
        <v>7.0000000000000001E-3</v>
      </c>
      <c r="EI27" s="469"/>
      <c r="EJ27" s="469"/>
    </row>
    <row r="28" spans="1:141" ht="15.75" customHeight="1" thickBot="1" x14ac:dyDescent="0.3">
      <c r="A28" s="527"/>
      <c r="B28" s="566"/>
      <c r="C28" s="329" t="s">
        <v>11</v>
      </c>
      <c r="D28" s="470"/>
      <c r="E28" s="470"/>
      <c r="F28" s="470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470"/>
      <c r="BC28" s="470"/>
      <c r="BD28" s="470"/>
      <c r="BE28" s="470"/>
      <c r="BF28" s="470"/>
      <c r="BG28" s="470"/>
      <c r="BH28" s="470"/>
      <c r="BI28" s="470"/>
      <c r="BJ28" s="470"/>
      <c r="BK28" s="470"/>
      <c r="BL28" s="470"/>
      <c r="BM28" s="470"/>
      <c r="BN28" s="470"/>
      <c r="BO28" s="470"/>
      <c r="BP28" s="470"/>
      <c r="BQ28" s="470"/>
      <c r="BR28" s="470"/>
      <c r="BS28" s="470"/>
      <c r="BT28" s="470"/>
      <c r="BU28" s="470"/>
      <c r="BV28" s="470"/>
      <c r="BW28" s="470"/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0"/>
      <c r="CM28" s="470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0"/>
      <c r="DB28" s="470"/>
      <c r="DC28" s="470"/>
      <c r="DD28" s="470"/>
      <c r="DE28" s="470"/>
      <c r="DF28" s="470"/>
      <c r="DG28" s="470"/>
      <c r="DH28" s="470"/>
      <c r="DI28" s="470"/>
      <c r="DJ28" s="470"/>
      <c r="DK28" s="470"/>
      <c r="DL28" s="470"/>
      <c r="DM28" s="470"/>
      <c r="DN28" s="470"/>
      <c r="DO28" s="470"/>
      <c r="DP28" s="470"/>
      <c r="DQ28" s="470"/>
      <c r="DR28" s="470"/>
      <c r="DS28" s="470"/>
      <c r="DT28" s="470"/>
      <c r="DU28" s="470"/>
      <c r="DV28" s="470"/>
      <c r="DW28" s="470"/>
      <c r="DX28" s="470"/>
      <c r="DY28" s="470"/>
      <c r="DZ28" s="470"/>
      <c r="EA28" s="470"/>
      <c r="EB28" s="470"/>
      <c r="EC28" s="470"/>
      <c r="ED28" s="470"/>
      <c r="EE28" s="470"/>
      <c r="EF28" s="470"/>
      <c r="EG28" s="470"/>
      <c r="EH28" s="470">
        <v>18.042000000000002</v>
      </c>
      <c r="EI28" s="470"/>
      <c r="EJ28" s="470"/>
    </row>
    <row r="29" spans="1:141" ht="15" x14ac:dyDescent="0.25">
      <c r="A29" s="540" t="s">
        <v>112</v>
      </c>
      <c r="B29" s="613" t="s">
        <v>49</v>
      </c>
      <c r="C29" s="335" t="s">
        <v>28</v>
      </c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1"/>
      <c r="AM29" s="471"/>
      <c r="AN29" s="471"/>
      <c r="AO29" s="471"/>
      <c r="AP29" s="471"/>
      <c r="AQ29" s="471"/>
      <c r="AR29" s="471"/>
      <c r="AS29" s="471"/>
      <c r="AT29" s="471"/>
      <c r="AU29" s="471"/>
      <c r="AV29" s="471"/>
      <c r="AW29" s="471"/>
      <c r="AX29" s="471"/>
      <c r="AY29" s="471"/>
      <c r="AZ29" s="471"/>
      <c r="BA29" s="471"/>
      <c r="BB29" s="471"/>
      <c r="BC29" s="471"/>
      <c r="BD29" s="471"/>
      <c r="BE29" s="471"/>
      <c r="BF29" s="471"/>
      <c r="BG29" s="471"/>
      <c r="BH29" s="471"/>
      <c r="BI29" s="471"/>
      <c r="BJ29" s="471"/>
      <c r="BK29" s="471"/>
      <c r="BL29" s="471"/>
      <c r="BM29" s="471"/>
      <c r="BN29" s="471"/>
      <c r="BO29" s="471"/>
      <c r="BP29" s="471"/>
      <c r="BQ29" s="471"/>
      <c r="BR29" s="471"/>
      <c r="BS29" s="471"/>
      <c r="BT29" s="471"/>
      <c r="BU29" s="471"/>
      <c r="BV29" s="471"/>
      <c r="BW29" s="47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471"/>
      <c r="CM29" s="471"/>
      <c r="CN29" s="471"/>
      <c r="CO29" s="471"/>
      <c r="CP29" s="471"/>
      <c r="CQ29" s="471"/>
      <c r="CR29" s="471"/>
      <c r="CS29" s="471"/>
      <c r="CT29" s="471"/>
      <c r="CU29" s="471"/>
      <c r="CV29" s="471"/>
      <c r="CW29" s="471"/>
      <c r="CX29" s="471"/>
      <c r="CY29" s="47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71"/>
      <c r="DX29" s="471"/>
      <c r="DY29" s="471"/>
      <c r="DZ29" s="471"/>
      <c r="EA29" s="471"/>
      <c r="EB29" s="471"/>
      <c r="EC29" s="471"/>
      <c r="ED29" s="471"/>
      <c r="EE29" s="471"/>
      <c r="EF29" s="471"/>
      <c r="EG29" s="471"/>
      <c r="EH29" s="471"/>
      <c r="EI29" s="471"/>
      <c r="EJ29" s="471"/>
    </row>
    <row r="30" spans="1:141" ht="15.75" thickBot="1" x14ac:dyDescent="0.3">
      <c r="A30" s="541"/>
      <c r="B30" s="614"/>
      <c r="C30" s="344" t="s">
        <v>11</v>
      </c>
      <c r="D30" s="473"/>
      <c r="E30" s="473"/>
      <c r="F30" s="473"/>
      <c r="G30" s="473"/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3"/>
      <c r="EF30" s="473"/>
      <c r="EG30" s="473"/>
      <c r="EH30" s="473"/>
      <c r="EI30" s="473"/>
      <c r="EJ30" s="473"/>
    </row>
    <row r="31" spans="1:141" ht="15" x14ac:dyDescent="0.25">
      <c r="A31" s="526" t="s">
        <v>48</v>
      </c>
      <c r="B31" s="611" t="s">
        <v>216</v>
      </c>
      <c r="C31" s="350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>
        <f>1+2</f>
        <v>3</v>
      </c>
      <c r="EE31" s="472">
        <v>3</v>
      </c>
      <c r="EF31" s="472">
        <v>3</v>
      </c>
      <c r="EG31" s="472">
        <v>7</v>
      </c>
      <c r="EH31" s="472">
        <v>2</v>
      </c>
      <c r="EI31" s="472"/>
      <c r="EJ31" s="472"/>
    </row>
    <row r="32" spans="1:141" ht="15.75" thickBot="1" x14ac:dyDescent="0.3">
      <c r="A32" s="527"/>
      <c r="B32" s="612"/>
      <c r="C32" s="329" t="s">
        <v>11</v>
      </c>
      <c r="D32" s="470"/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0"/>
      <c r="BB32" s="470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0"/>
      <c r="DB32" s="470"/>
      <c r="DC32" s="470"/>
      <c r="DD32" s="470"/>
      <c r="DE32" s="470"/>
      <c r="DF32" s="470"/>
      <c r="DG32" s="470"/>
      <c r="DH32" s="470"/>
      <c r="DI32" s="470"/>
      <c r="DJ32" s="470"/>
      <c r="DK32" s="470"/>
      <c r="DL32" s="470"/>
      <c r="DM32" s="470"/>
      <c r="DN32" s="470"/>
      <c r="DO32" s="470"/>
      <c r="DP32" s="470"/>
      <c r="DQ32" s="470"/>
      <c r="DR32" s="470"/>
      <c r="DS32" s="470"/>
      <c r="DT32" s="470"/>
      <c r="DU32" s="470"/>
      <c r="DV32" s="470"/>
      <c r="DW32" s="470"/>
      <c r="DX32" s="470"/>
      <c r="DY32" s="470"/>
      <c r="DZ32" s="470"/>
      <c r="EA32" s="470"/>
      <c r="EB32" s="470"/>
      <c r="EC32" s="470"/>
      <c r="ED32" s="470">
        <v>1.5680000000000001</v>
      </c>
      <c r="EE32" s="470">
        <v>2.3109999999999999</v>
      </c>
      <c r="EF32" s="470">
        <v>2.3109999999999999</v>
      </c>
      <c r="EG32" s="470">
        <v>6.7770000000000001</v>
      </c>
      <c r="EH32" s="470">
        <v>1.4279999999999999</v>
      </c>
      <c r="EI32" s="470"/>
      <c r="EJ32" s="470"/>
    </row>
    <row r="33" spans="1:141" s="25" customFormat="1" ht="15.75" thickBot="1" x14ac:dyDescent="0.3">
      <c r="A33" s="464" t="s">
        <v>87</v>
      </c>
      <c r="B33" s="454" t="s">
        <v>85</v>
      </c>
      <c r="C33" s="399" t="s">
        <v>11</v>
      </c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5"/>
      <c r="AM33" s="465"/>
      <c r="AN33" s="465"/>
      <c r="AO33" s="465"/>
      <c r="AP33" s="465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5"/>
      <c r="BE33" s="465"/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5"/>
      <c r="BT33" s="465"/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5"/>
      <c r="CI33" s="465"/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5"/>
      <c r="CX33" s="465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5"/>
      <c r="DM33" s="465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>
        <f>DZ35+DZ37+DZ39</f>
        <v>0</v>
      </c>
      <c r="EA33" s="465">
        <f>EA35+EA37+EA39</f>
        <v>2.8809999999999998</v>
      </c>
      <c r="EB33" s="465"/>
      <c r="EC33" s="465"/>
      <c r="ED33" s="465"/>
      <c r="EE33" s="465"/>
      <c r="EF33" s="465"/>
      <c r="EG33" s="465"/>
      <c r="EH33" s="465"/>
      <c r="EI33" s="465">
        <f>EI35+EI37+EI39</f>
        <v>3.673</v>
      </c>
      <c r="EJ33" s="465"/>
      <c r="EK33" s="494">
        <f>SUM(DY33:EJ33)</f>
        <v>6.5540000000000003</v>
      </c>
    </row>
    <row r="34" spans="1:141" s="25" customFormat="1" ht="15" x14ac:dyDescent="0.25">
      <c r="A34" s="596">
        <v>25</v>
      </c>
      <c r="B34" s="559" t="s">
        <v>217</v>
      </c>
      <c r="C34" s="335" t="s">
        <v>17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75"/>
      <c r="AK34" s="475"/>
      <c r="AL34" s="475"/>
      <c r="AM34" s="475"/>
      <c r="AN34" s="475"/>
      <c r="AO34" s="475"/>
      <c r="AP34" s="475"/>
      <c r="AQ34" s="475"/>
      <c r="AR34" s="475"/>
      <c r="AS34" s="475"/>
      <c r="AT34" s="475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5"/>
      <c r="BN34" s="475"/>
      <c r="BO34" s="475"/>
      <c r="BP34" s="475"/>
      <c r="BQ34" s="475"/>
      <c r="BR34" s="475"/>
      <c r="BS34" s="475"/>
      <c r="BT34" s="475"/>
      <c r="BU34" s="475"/>
      <c r="BV34" s="475"/>
      <c r="BW34" s="475"/>
      <c r="BX34" s="475"/>
      <c r="BY34" s="475"/>
      <c r="BZ34" s="475"/>
      <c r="CA34" s="475"/>
      <c r="CB34" s="475"/>
      <c r="CC34" s="475"/>
      <c r="CD34" s="475"/>
      <c r="CE34" s="475"/>
      <c r="CF34" s="475"/>
      <c r="CG34" s="475"/>
      <c r="CH34" s="475"/>
      <c r="CI34" s="475"/>
      <c r="CJ34" s="475"/>
      <c r="CK34" s="475"/>
      <c r="CL34" s="475"/>
      <c r="CM34" s="475"/>
      <c r="CN34" s="475"/>
      <c r="CO34" s="475"/>
      <c r="CP34" s="475"/>
      <c r="CQ34" s="475"/>
      <c r="CR34" s="475"/>
      <c r="CS34" s="475"/>
      <c r="CT34" s="475"/>
      <c r="CU34" s="475"/>
      <c r="CV34" s="475"/>
      <c r="CW34" s="475"/>
      <c r="CX34" s="475"/>
      <c r="CY34" s="475"/>
      <c r="CZ34" s="475"/>
      <c r="DA34" s="475"/>
      <c r="DB34" s="475"/>
      <c r="DC34" s="475"/>
      <c r="DD34" s="475"/>
      <c r="DE34" s="475"/>
      <c r="DF34" s="475"/>
      <c r="DG34" s="475"/>
      <c r="DH34" s="475"/>
      <c r="DI34" s="475"/>
      <c r="DJ34" s="475"/>
      <c r="DK34" s="475"/>
      <c r="DL34" s="475"/>
      <c r="DM34" s="475"/>
      <c r="DN34" s="475"/>
      <c r="DO34" s="475"/>
      <c r="DP34" s="475"/>
      <c r="DQ34" s="475"/>
      <c r="DR34" s="475"/>
      <c r="DS34" s="475"/>
      <c r="DT34" s="475"/>
      <c r="DU34" s="475"/>
      <c r="DV34" s="475"/>
      <c r="DW34" s="475"/>
      <c r="DX34" s="475"/>
      <c r="DY34" s="475"/>
      <c r="DZ34" s="475"/>
      <c r="EA34" s="475"/>
      <c r="EB34" s="475"/>
      <c r="EC34" s="475"/>
      <c r="ED34" s="475"/>
      <c r="EE34" s="475"/>
      <c r="EF34" s="475"/>
      <c r="EG34" s="475"/>
      <c r="EH34" s="475"/>
      <c r="EI34" s="475">
        <v>1.2E-2</v>
      </c>
      <c r="EJ34" s="475"/>
    </row>
    <row r="35" spans="1:141" s="25" customFormat="1" ht="15.75" thickBot="1" x14ac:dyDescent="0.3">
      <c r="A35" s="597"/>
      <c r="B35" s="560"/>
      <c r="C35" s="344" t="s">
        <v>11</v>
      </c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6"/>
      <c r="BY35" s="476"/>
      <c r="BZ35" s="476"/>
      <c r="CA35" s="476"/>
      <c r="CB35" s="476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6"/>
      <c r="CN35" s="476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476"/>
      <c r="DB35" s="476"/>
      <c r="DC35" s="476"/>
      <c r="DD35" s="476"/>
      <c r="DE35" s="476"/>
      <c r="DF35" s="476"/>
      <c r="DG35" s="476"/>
      <c r="DH35" s="476"/>
      <c r="DI35" s="476"/>
      <c r="DJ35" s="476"/>
      <c r="DK35" s="476"/>
      <c r="DL35" s="476"/>
      <c r="DM35" s="476"/>
      <c r="DN35" s="476"/>
      <c r="DO35" s="476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476"/>
      <c r="EB35" s="476"/>
      <c r="EC35" s="476"/>
      <c r="ED35" s="476"/>
      <c r="EE35" s="476"/>
      <c r="EF35" s="476"/>
      <c r="EG35" s="476"/>
      <c r="EH35" s="476"/>
      <c r="EI35" s="476">
        <v>3.673</v>
      </c>
      <c r="EJ35" s="476"/>
    </row>
    <row r="36" spans="1:141" s="25" customFormat="1" ht="15" x14ac:dyDescent="0.25">
      <c r="A36" s="604">
        <v>26</v>
      </c>
      <c r="B36" s="605" t="s">
        <v>258</v>
      </c>
      <c r="C36" s="467" t="s">
        <v>28</v>
      </c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77">
        <v>1</v>
      </c>
      <c r="EB36" s="481"/>
      <c r="EC36" s="481"/>
      <c r="ED36" s="481"/>
      <c r="EE36" s="481"/>
      <c r="EF36" s="481"/>
      <c r="EG36" s="481"/>
      <c r="EH36" s="481"/>
      <c r="EI36" s="481"/>
      <c r="EJ36" s="481"/>
    </row>
    <row r="37" spans="1:141" s="25" customFormat="1" ht="26.25" customHeight="1" thickBot="1" x14ac:dyDescent="0.3">
      <c r="A37" s="597"/>
      <c r="B37" s="606"/>
      <c r="C37" s="344" t="s">
        <v>11</v>
      </c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82"/>
      <c r="BR37" s="482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2"/>
      <c r="CO37" s="482"/>
      <c r="CP37" s="482"/>
      <c r="CQ37" s="482"/>
      <c r="CR37" s="482"/>
      <c r="CS37" s="482"/>
      <c r="CT37" s="482"/>
      <c r="CU37" s="482"/>
      <c r="CV37" s="482"/>
      <c r="CW37" s="482"/>
      <c r="CX37" s="482"/>
      <c r="CY37" s="482"/>
      <c r="CZ37" s="482"/>
      <c r="DA37" s="482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76">
        <v>2.8809999999999998</v>
      </c>
      <c r="EB37" s="482"/>
      <c r="EC37" s="482"/>
      <c r="ED37" s="482"/>
      <c r="EE37" s="482"/>
      <c r="EF37" s="482"/>
      <c r="EG37" s="482"/>
      <c r="EH37" s="482"/>
      <c r="EI37" s="482"/>
      <c r="EJ37" s="482"/>
      <c r="EK37" s="494">
        <f>SUM(DY37:EJ37)</f>
        <v>2.8809999999999998</v>
      </c>
    </row>
    <row r="38" spans="1:141" s="25" customFormat="1" ht="15" x14ac:dyDescent="0.25">
      <c r="A38" s="526" t="s">
        <v>233</v>
      </c>
      <c r="B38" s="602" t="s">
        <v>60</v>
      </c>
      <c r="C38" s="350" t="s">
        <v>28</v>
      </c>
      <c r="D38" s="477"/>
      <c r="E38" s="477"/>
      <c r="F38" s="477"/>
      <c r="G38" s="477"/>
      <c r="H38" s="477"/>
      <c r="I38" s="477"/>
      <c r="J38" s="477"/>
      <c r="K38" s="477"/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477"/>
      <c r="AF38" s="477"/>
      <c r="AG38" s="477"/>
      <c r="AH38" s="477"/>
      <c r="AI38" s="477"/>
      <c r="AJ38" s="477"/>
      <c r="AK38" s="477"/>
      <c r="AL38" s="477"/>
      <c r="AM38" s="477"/>
      <c r="AN38" s="477"/>
      <c r="AO38" s="477"/>
      <c r="AP38" s="477"/>
      <c r="AQ38" s="477"/>
      <c r="AR38" s="477"/>
      <c r="AS38" s="477"/>
      <c r="AT38" s="477"/>
      <c r="AU38" s="477"/>
      <c r="AV38" s="477"/>
      <c r="AW38" s="477"/>
      <c r="AX38" s="477"/>
      <c r="AY38" s="477"/>
      <c r="AZ38" s="477"/>
      <c r="BA38" s="477"/>
      <c r="BB38" s="477"/>
      <c r="BC38" s="477"/>
      <c r="BD38" s="477"/>
      <c r="BE38" s="477"/>
      <c r="BF38" s="477"/>
      <c r="BG38" s="477"/>
      <c r="BH38" s="477"/>
      <c r="BI38" s="477"/>
      <c r="BJ38" s="477"/>
      <c r="BK38" s="477"/>
      <c r="BL38" s="477"/>
      <c r="BM38" s="477"/>
      <c r="BN38" s="477"/>
      <c r="BO38" s="477"/>
      <c r="BP38" s="477"/>
      <c r="BQ38" s="477"/>
      <c r="BR38" s="477"/>
      <c r="BS38" s="477"/>
      <c r="BT38" s="477"/>
      <c r="BU38" s="477"/>
      <c r="BV38" s="477"/>
      <c r="BW38" s="477"/>
      <c r="BX38" s="477"/>
      <c r="BY38" s="477"/>
      <c r="BZ38" s="477"/>
      <c r="CA38" s="477"/>
      <c r="CB38" s="477"/>
      <c r="CC38" s="477"/>
      <c r="CD38" s="477"/>
      <c r="CE38" s="477"/>
      <c r="CF38" s="477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7"/>
      <c r="DN38" s="477"/>
      <c r="DO38" s="477"/>
      <c r="DP38" s="477"/>
      <c r="DQ38" s="477"/>
      <c r="DR38" s="477"/>
      <c r="DS38" s="477"/>
      <c r="DT38" s="477"/>
      <c r="DU38" s="477"/>
      <c r="DV38" s="477"/>
      <c r="DW38" s="477"/>
      <c r="DX38" s="477"/>
      <c r="DY38" s="477"/>
      <c r="DZ38" s="477"/>
      <c r="EA38" s="477"/>
      <c r="EB38" s="477"/>
      <c r="EC38" s="477"/>
      <c r="ED38" s="477"/>
      <c r="EE38" s="477"/>
      <c r="EF38" s="477"/>
      <c r="EG38" s="477"/>
      <c r="EH38" s="477"/>
      <c r="EI38" s="477"/>
      <c r="EJ38" s="477"/>
    </row>
    <row r="39" spans="1:141" s="25" customFormat="1" ht="15.75" thickBot="1" x14ac:dyDescent="0.3">
      <c r="A39" s="527"/>
      <c r="B39" s="603"/>
      <c r="C39" s="329" t="s">
        <v>11</v>
      </c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8"/>
      <c r="AL39" s="478"/>
      <c r="AM39" s="478"/>
      <c r="AN39" s="478"/>
      <c r="AO39" s="478"/>
      <c r="AP39" s="478"/>
      <c r="AQ39" s="478"/>
      <c r="AR39" s="478"/>
      <c r="AS39" s="478"/>
      <c r="AT39" s="478"/>
      <c r="AU39" s="478"/>
      <c r="AV39" s="478"/>
      <c r="AW39" s="478"/>
      <c r="AX39" s="478"/>
      <c r="AY39" s="478"/>
      <c r="AZ39" s="478"/>
      <c r="BA39" s="478"/>
      <c r="BB39" s="478"/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8"/>
      <c r="CB39" s="478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8"/>
      <c r="DB39" s="478"/>
      <c r="DC39" s="478"/>
      <c r="DD39" s="478"/>
      <c r="DE39" s="478"/>
      <c r="DF39" s="478"/>
      <c r="DG39" s="478"/>
      <c r="DH39" s="478"/>
      <c r="DI39" s="478"/>
      <c r="DJ39" s="478"/>
      <c r="DK39" s="478"/>
      <c r="DL39" s="478"/>
      <c r="DM39" s="478"/>
      <c r="DN39" s="478"/>
      <c r="DO39" s="478"/>
      <c r="DP39" s="478"/>
      <c r="DQ39" s="478"/>
      <c r="DR39" s="478"/>
      <c r="DS39" s="478"/>
      <c r="DT39" s="478"/>
      <c r="DU39" s="478"/>
      <c r="DV39" s="478"/>
      <c r="DW39" s="478"/>
      <c r="DX39" s="478"/>
      <c r="DY39" s="478"/>
      <c r="DZ39" s="478"/>
      <c r="EA39" s="478"/>
      <c r="EB39" s="478"/>
      <c r="EC39" s="478"/>
      <c r="ED39" s="478"/>
      <c r="EE39" s="478"/>
      <c r="EF39" s="478"/>
      <c r="EG39" s="478"/>
      <c r="EH39" s="478"/>
      <c r="EI39" s="478"/>
      <c r="EJ39" s="478"/>
      <c r="EK39" s="494">
        <f>SUM(EA39:EJ39)</f>
        <v>0</v>
      </c>
    </row>
    <row r="40" spans="1:141" s="25" customFormat="1" ht="17.25" customHeight="1" thickBot="1" x14ac:dyDescent="0.3">
      <c r="A40" s="397" t="s">
        <v>219</v>
      </c>
      <c r="B40" s="398" t="s">
        <v>264</v>
      </c>
      <c r="C40" s="399" t="s">
        <v>11</v>
      </c>
      <c r="D40" s="465"/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465"/>
      <c r="AQ40" s="465"/>
      <c r="AR40" s="465"/>
      <c r="AS40" s="465"/>
      <c r="AT40" s="465"/>
      <c r="AU40" s="465"/>
      <c r="AV40" s="465"/>
      <c r="AW40" s="465"/>
      <c r="AX40" s="465"/>
      <c r="AY40" s="465"/>
      <c r="AZ40" s="465"/>
      <c r="BA40" s="465"/>
      <c r="BB40" s="465"/>
      <c r="BC40" s="465"/>
      <c r="BD40" s="465"/>
      <c r="BE40" s="465"/>
      <c r="BF40" s="465"/>
      <c r="BG40" s="465"/>
      <c r="BH40" s="465"/>
      <c r="BI40" s="465"/>
      <c r="BJ40" s="465"/>
      <c r="BK40" s="465"/>
      <c r="BL40" s="465"/>
      <c r="BM40" s="465"/>
      <c r="BN40" s="465"/>
      <c r="BO40" s="465"/>
      <c r="BP40" s="465"/>
      <c r="BQ40" s="465"/>
      <c r="BR40" s="465"/>
      <c r="BS40" s="465"/>
      <c r="BT40" s="465"/>
      <c r="BU40" s="465"/>
      <c r="BV40" s="465"/>
      <c r="BW40" s="465"/>
      <c r="BX40" s="465"/>
      <c r="BY40" s="465"/>
      <c r="BZ40" s="465"/>
      <c r="CA40" s="465"/>
      <c r="CB40" s="465"/>
      <c r="CC40" s="465"/>
      <c r="CD40" s="465"/>
      <c r="CE40" s="465"/>
      <c r="CF40" s="465"/>
      <c r="CG40" s="465"/>
      <c r="CH40" s="465"/>
      <c r="CI40" s="465"/>
      <c r="CJ40" s="465"/>
      <c r="CK40" s="465"/>
      <c r="CL40" s="465"/>
      <c r="CM40" s="465"/>
      <c r="CN40" s="465"/>
      <c r="CO40" s="465"/>
      <c r="CP40" s="465"/>
      <c r="CQ40" s="465"/>
      <c r="CR40" s="465"/>
      <c r="CS40" s="465"/>
      <c r="CT40" s="465"/>
      <c r="CU40" s="465"/>
      <c r="CV40" s="465"/>
      <c r="CW40" s="465"/>
      <c r="CX40" s="465"/>
      <c r="CY40" s="465"/>
      <c r="CZ40" s="465"/>
      <c r="DA40" s="465"/>
      <c r="DB40" s="465"/>
      <c r="DC40" s="465"/>
      <c r="DD40" s="465"/>
      <c r="DE40" s="465"/>
      <c r="DF40" s="465"/>
      <c r="DG40" s="465"/>
      <c r="DH40" s="465"/>
      <c r="DI40" s="465"/>
      <c r="DJ40" s="465"/>
      <c r="DK40" s="465"/>
      <c r="DL40" s="465"/>
      <c r="DM40" s="465"/>
      <c r="DN40" s="465"/>
      <c r="DO40" s="465"/>
      <c r="DP40" s="465"/>
      <c r="DQ40" s="465"/>
      <c r="DR40" s="465"/>
      <c r="DS40" s="465"/>
      <c r="DT40" s="465"/>
      <c r="DU40" s="465"/>
      <c r="DV40" s="465"/>
      <c r="DW40" s="465"/>
      <c r="DX40" s="465"/>
      <c r="DY40" s="465"/>
      <c r="DZ40" s="465"/>
      <c r="EA40" s="465"/>
      <c r="EB40" s="465"/>
      <c r="EC40" s="465"/>
      <c r="ED40" s="465"/>
      <c r="EE40" s="465"/>
      <c r="EF40" s="465"/>
      <c r="EG40" s="465"/>
      <c r="EH40" s="465">
        <f>6.258+5.655</f>
        <v>11.913</v>
      </c>
      <c r="EI40" s="465"/>
      <c r="EJ40" s="465"/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  <c r="DD41" s="466"/>
      <c r="DE41" s="466"/>
      <c r="DF41" s="466"/>
      <c r="DG41" s="466"/>
      <c r="DH41" s="466"/>
      <c r="DI41" s="466"/>
      <c r="DJ41" s="466"/>
      <c r="DK41" s="466"/>
      <c r="DL41" s="466"/>
      <c r="DM41" s="466"/>
      <c r="DN41" s="466"/>
      <c r="DO41" s="466"/>
      <c r="DP41" s="466"/>
      <c r="DQ41" s="466"/>
      <c r="DR41" s="466"/>
      <c r="DS41" s="466"/>
      <c r="DT41" s="466"/>
      <c r="DU41" s="466"/>
      <c r="DV41" s="466"/>
      <c r="DW41" s="466"/>
      <c r="DX41" s="466"/>
      <c r="DY41" s="498">
        <f>DY13+DY18+DY33+DY40</f>
        <v>11.728</v>
      </c>
      <c r="DZ41" s="500"/>
      <c r="EA41" s="499">
        <f>EA13+EA33</f>
        <v>14.873000000000001</v>
      </c>
      <c r="EB41" s="466"/>
      <c r="EC41" s="466">
        <f t="shared" ref="EC41:EJ41" si="2">EC13+EC18+EC33+EC40</f>
        <v>0</v>
      </c>
      <c r="ED41" s="466">
        <f>ED13+ED18+ED33</f>
        <v>4.2130000000000001</v>
      </c>
      <c r="EE41" s="466">
        <f>EE13+EE18+EE33+EE40</f>
        <v>11.366</v>
      </c>
      <c r="EF41" s="466">
        <f t="shared" si="2"/>
        <v>2.3109999999999999</v>
      </c>
      <c r="EG41" s="466">
        <f t="shared" si="2"/>
        <v>6.7770000000000001</v>
      </c>
      <c r="EH41" s="466">
        <f t="shared" si="2"/>
        <v>63.744</v>
      </c>
      <c r="EI41" s="466">
        <f t="shared" si="2"/>
        <v>4.6870000000000003</v>
      </c>
      <c r="EJ41" s="466">
        <f t="shared" si="2"/>
        <v>0</v>
      </c>
      <c r="EK41" s="466">
        <f>SUM(DY41:EJ41)</f>
        <v>119.699</v>
      </c>
    </row>
    <row r="42" spans="1:141" s="25" customFormat="1" ht="15" x14ac:dyDescent="0.25">
      <c r="A42" s="460"/>
      <c r="B42" s="200"/>
      <c r="C42" s="201"/>
      <c r="D42" s="203"/>
    </row>
    <row r="43" spans="1:141" s="25" customFormat="1" ht="15" x14ac:dyDescent="0.25">
      <c r="A43" s="460"/>
      <c r="B43" s="200" t="s">
        <v>260</v>
      </c>
      <c r="C43" s="201"/>
      <c r="D43" s="203"/>
    </row>
    <row r="44" spans="1:141" s="25" customFormat="1" ht="15" x14ac:dyDescent="0.25">
      <c r="A44" s="460"/>
      <c r="B44" s="200" t="s">
        <v>261</v>
      </c>
      <c r="C44" s="493" t="s">
        <v>28</v>
      </c>
      <c r="D44" s="493"/>
      <c r="E44" s="493"/>
      <c r="F44" s="493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3"/>
      <c r="U44" s="493"/>
      <c r="V44" s="493"/>
      <c r="W44" s="493"/>
      <c r="X44" s="493"/>
      <c r="Y44" s="493"/>
      <c r="Z44" s="493"/>
      <c r="AA44" s="493"/>
      <c r="AB44" s="493"/>
      <c r="AC44" s="493"/>
      <c r="AD44" s="493"/>
      <c r="AE44" s="493"/>
      <c r="AF44" s="493"/>
      <c r="AG44" s="493"/>
      <c r="AH44" s="493"/>
      <c r="AI44" s="493"/>
      <c r="AJ44" s="493"/>
      <c r="AK44" s="493"/>
      <c r="AL44" s="493"/>
      <c r="AM44" s="493"/>
      <c r="AN44" s="493"/>
      <c r="AO44" s="493"/>
      <c r="AP44" s="493"/>
      <c r="AQ44" s="493"/>
      <c r="AR44" s="493"/>
      <c r="AS44" s="493"/>
      <c r="AT44" s="493"/>
      <c r="AU44" s="493"/>
      <c r="AV44" s="493"/>
      <c r="AW44" s="493"/>
      <c r="AX44" s="493"/>
      <c r="AY44" s="493"/>
      <c r="AZ44" s="493"/>
      <c r="BA44" s="493"/>
      <c r="BB44" s="493"/>
      <c r="BC44" s="493"/>
      <c r="BD44" s="493"/>
      <c r="BE44" s="493"/>
      <c r="BF44" s="493"/>
      <c r="BG44" s="493"/>
      <c r="BH44" s="493"/>
      <c r="BI44" s="493"/>
      <c r="BJ44" s="493"/>
      <c r="BK44" s="493"/>
      <c r="BL44" s="493"/>
      <c r="BM44" s="493"/>
      <c r="BN44" s="493"/>
      <c r="BO44" s="493"/>
      <c r="BP44" s="493"/>
      <c r="BQ44" s="493"/>
      <c r="BR44" s="493"/>
      <c r="BS44" s="493"/>
      <c r="BT44" s="493"/>
      <c r="BU44" s="493"/>
      <c r="BV44" s="493"/>
      <c r="BW44" s="493"/>
      <c r="BX44" s="493"/>
      <c r="BY44" s="493"/>
      <c r="BZ44" s="493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/>
      <c r="ED44" s="493"/>
      <c r="EE44" s="493"/>
      <c r="EF44" s="493"/>
      <c r="EG44" s="493"/>
      <c r="EH44" s="493"/>
      <c r="EI44" s="493"/>
      <c r="EJ44" s="493"/>
      <c r="EK44" s="493">
        <f>SUM(DY44:EJ44)</f>
        <v>0</v>
      </c>
    </row>
    <row r="45" spans="1:141" s="25" customFormat="1" ht="15" x14ac:dyDescent="0.25">
      <c r="A45" s="461"/>
      <c r="B45" s="205"/>
      <c r="C45" s="493" t="s">
        <v>11</v>
      </c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  <c r="AJ45" s="493"/>
      <c r="AK45" s="493"/>
      <c r="AL45" s="493"/>
      <c r="AM45" s="493"/>
      <c r="AN45" s="493"/>
      <c r="AO45" s="493"/>
      <c r="AP45" s="493"/>
      <c r="AQ45" s="493"/>
      <c r="AR45" s="493"/>
      <c r="AS45" s="493"/>
      <c r="AT45" s="493"/>
      <c r="AU45" s="493"/>
      <c r="AV45" s="493"/>
      <c r="AW45" s="493"/>
      <c r="AX45" s="493"/>
      <c r="AY45" s="493"/>
      <c r="AZ45" s="493"/>
      <c r="BA45" s="493"/>
      <c r="BB45" s="493"/>
      <c r="BC45" s="493"/>
      <c r="BD45" s="493"/>
      <c r="BE45" s="493"/>
      <c r="BF45" s="493"/>
      <c r="BG45" s="493"/>
      <c r="BH45" s="493"/>
      <c r="BI45" s="493"/>
      <c r="BJ45" s="493"/>
      <c r="BK45" s="493"/>
      <c r="BL45" s="493"/>
      <c r="BM45" s="493"/>
      <c r="BN45" s="493"/>
      <c r="BO45" s="493"/>
      <c r="BP45" s="493"/>
      <c r="BQ45" s="493"/>
      <c r="BR45" s="493"/>
      <c r="BS45" s="493"/>
      <c r="BT45" s="493"/>
      <c r="BU45" s="493"/>
      <c r="BV45" s="493"/>
      <c r="BW45" s="493"/>
      <c r="BX45" s="493"/>
      <c r="BY45" s="493"/>
      <c r="BZ45" s="49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>
        <f>SUM(DY45:EJ45)</f>
        <v>0</v>
      </c>
    </row>
    <row r="46" spans="1:141" ht="47.25" customHeight="1" x14ac:dyDescent="0.25">
      <c r="A46" s="13"/>
      <c r="B46" s="598" t="s">
        <v>241</v>
      </c>
      <c r="C46" s="598"/>
      <c r="D46" s="13"/>
    </row>
    <row r="47" spans="1:141" ht="41.25" customHeight="1" x14ac:dyDescent="0.25">
      <c r="B47" s="89" t="s">
        <v>244</v>
      </c>
      <c r="C47" s="89"/>
    </row>
    <row r="49" spans="1:105" ht="12.75" customHeight="1" x14ac:dyDescent="0.2"/>
    <row r="50" spans="1:105" s="16" customFormat="1" ht="15.75" x14ac:dyDescent="0.25">
      <c r="A50" s="2"/>
      <c r="C50" s="8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t="15.75" x14ac:dyDescent="0.25">
      <c r="A51" s="2"/>
      <c r="B51" s="2"/>
      <c r="C51" s="8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t="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s="16" customFormat="1" hidden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idden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</sheetData>
  <mergeCells count="155"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DA10:DA11"/>
    <mergeCell ref="DB10:DB11"/>
    <mergeCell ref="DC10:DC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V10:V11"/>
    <mergeCell ref="W10:W11"/>
    <mergeCell ref="X10:X11"/>
    <mergeCell ref="O10:O11"/>
    <mergeCell ref="P10:P11"/>
    <mergeCell ref="Q10:Q11"/>
    <mergeCell ref="R10:R11"/>
    <mergeCell ref="S10:S11"/>
    <mergeCell ref="AD10:AD11"/>
    <mergeCell ref="M10:M11"/>
    <mergeCell ref="N10:N11"/>
    <mergeCell ref="E10:E11"/>
    <mergeCell ref="F10:F11"/>
    <mergeCell ref="G10:G11"/>
    <mergeCell ref="H10:H11"/>
    <mergeCell ref="I10:I11"/>
    <mergeCell ref="T10:T11"/>
    <mergeCell ref="U10:U11"/>
    <mergeCell ref="A31:A32"/>
    <mergeCell ref="B31:B32"/>
    <mergeCell ref="A27:A28"/>
    <mergeCell ref="B27:B28"/>
    <mergeCell ref="J10:J11"/>
    <mergeCell ref="K10:K11"/>
    <mergeCell ref="L10:L11"/>
    <mergeCell ref="A29:A30"/>
    <mergeCell ref="D10:D11"/>
    <mergeCell ref="A34:A35"/>
    <mergeCell ref="B34:B35"/>
    <mergeCell ref="B46:C46"/>
    <mergeCell ref="A16:A17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B16:B17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2020-01-14T05:52:09Z</dcterms:modified>
</cp:coreProperties>
</file>