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1.'!$A$1:$D$50</definedName>
  </definedNames>
  <calcPr calcId="144525"/>
</workbook>
</file>

<file path=xl/calcChain.xml><?xml version="1.0" encoding="utf-8"?>
<calcChain xmlns="http://schemas.openxmlformats.org/spreadsheetml/2006/main">
  <c r="EH13" i="40" l="1"/>
  <c r="EG20" i="40"/>
  <c r="EH20" i="40"/>
  <c r="EI20" i="40"/>
  <c r="EJ20" i="40"/>
  <c r="D41" i="40" l="1"/>
  <c r="D33" i="40"/>
  <c r="D13" i="40"/>
  <c r="ED33" i="40" l="1"/>
  <c r="EE33" i="40"/>
  <c r="EF33" i="40"/>
  <c r="EG33" i="40"/>
  <c r="EH33" i="40"/>
  <c r="EI33" i="40"/>
  <c r="EJ33" i="40"/>
  <c r="EC33" i="40" l="1"/>
  <c r="EA13" i="40"/>
  <c r="DY18" i="40" l="1"/>
  <c r="DZ18" i="40" l="1"/>
  <c r="DZ41" i="40" s="1"/>
  <c r="EB41" i="40"/>
  <c r="EC41" i="40"/>
  <c r="ED18" i="40"/>
  <c r="ED41" i="40" s="1"/>
  <c r="EE41" i="40"/>
  <c r="EF41" i="40"/>
  <c r="EG18" i="40"/>
  <c r="EG41" i="40" s="1"/>
  <c r="EH18" i="40"/>
  <c r="EH41" i="40" s="1"/>
  <c r="EI18" i="40"/>
  <c r="EI41" i="40" s="1"/>
  <c r="EJ18" i="40"/>
  <c r="EJ41" i="40" s="1"/>
  <c r="DY41" i="40" l="1"/>
  <c r="EA33" i="40" l="1"/>
  <c r="EA41" i="40" l="1"/>
  <c r="EK41" i="40"/>
</calcChain>
</file>

<file path=xl/sharedStrings.xml><?xml version="1.0" encoding="utf-8"?>
<sst xmlns="http://schemas.openxmlformats.org/spreadsheetml/2006/main" count="721" uniqueCount="265">
  <si>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</si>
  <si>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</si>
  <si>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</si>
  <si>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</si>
  <si>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</si>
  <si>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</si>
  <si>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</si>
  <si>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</si>
  <si>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</si>
  <si>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</si>
  <si>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</si>
  <si>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</si>
  <si>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</si>
  <si>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</si>
  <si>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</si>
  <si>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</si>
  <si>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</si>
  <si>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</si>
  <si>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</si>
  <si>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</si>
  <si>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</si>
  <si>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</si>
  <si>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</si>
  <si>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</si>
  <si>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</si>
  <si>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</si>
  <si>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</si>
  <si>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</si>
  <si>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</si>
  <si>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</si>
  <si>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</si>
  <si>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</si>
  <si>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</si>
  <si>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</si>
  <si>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</si>
  <si>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</si>
  <si>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</si>
  <si>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</si>
  <si>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</si>
  <si>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</si>
  <si>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</si>
  <si>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</si>
  <si>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</si>
  <si>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</si>
  <si>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</si>
  <si>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</si>
  <si>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</si>
  <si>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</si>
  <si>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</si>
  <si>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</si>
  <si>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</si>
  <si>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</si>
  <si>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</si>
  <si>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</si>
  <si>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</si>
  <si>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</si>
  <si>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</si>
  <si>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</si>
  <si>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</si>
  <si>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</si>
  <si>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</si>
  <si>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</si>
  <si>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</si>
  <si>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</si>
  <si>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</si>
  <si>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</si>
  <si>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</si>
  <si>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</si>
  <si>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</si>
  <si>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</si>
  <si>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</si>
  <si>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</si>
  <si>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</si>
  <si>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</si>
  <si>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</si>
  <si>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</si>
  <si>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</si>
  <si>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</si>
  <si>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</si>
  <si>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</si>
  <si>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</si>
  <si>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</si>
  <si>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</si>
  <si>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</si>
  <si>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</si>
  <si>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</si>
  <si>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</si>
  <si>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</si>
  <si>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</si>
  <si>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</si>
  <si>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</si>
  <si>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</si>
  <si>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</si>
  <si>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</si>
  <si>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</si>
  <si>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</si>
  <si>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</si>
  <si>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</si>
  <si>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</si>
  <si>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</si>
  <si>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</si>
  <si>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</si>
  <si>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</si>
  <si>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</si>
  <si>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</si>
  <si>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</si>
  <si>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</si>
  <si>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</si>
  <si>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</si>
  <si>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</si>
  <si>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</si>
  <si>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</si>
  <si>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</si>
  <si>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</si>
  <si>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</si>
  <si>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</si>
  <si>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</si>
  <si>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</si>
  <si>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</si>
  <si>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</si>
  <si>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</si>
  <si>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</si>
  <si>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</si>
  <si>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</si>
  <si>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</si>
  <si>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</si>
  <si>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</si>
  <si>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</si>
  <si>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</si>
  <si>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</si>
  <si>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</si>
  <si>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</si>
  <si>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</si>
  <si>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</si>
  <si>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</si>
  <si>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</si>
  <si>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</si>
  <si>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</si>
  <si>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</si>
  <si>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</si>
  <si>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</si>
  <si>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</si>
  <si>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</si>
  <si>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</si>
  <si>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</si>
  <si>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</si>
  <si>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</si>
  <si>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</si>
  <si>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</si>
  <si>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</si>
  <si>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</si>
  <si>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</si>
  <si>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</si>
  <si>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</si>
  <si>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</si>
  <si>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</si>
  <si>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</si>
  <si>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</si>
  <si>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</si>
  <si>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</si>
  <si>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</si>
  <si>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</si>
  <si>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</si>
  <si>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</si>
  <si>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</si>
  <si>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</si>
  <si>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</si>
  <si>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</si>
  <si>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</si>
  <si>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</si>
  <si>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</si>
  <si>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</si>
  <si>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</si>
  <si>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</si>
  <si>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</si>
  <si>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</si>
  <si>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</si>
  <si>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</si>
  <si>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</si>
  <si>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</si>
  <si>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</si>
  <si>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</si>
  <si>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</si>
  <si>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</si>
  <si>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</si>
  <si>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</si>
  <si>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</si>
  <si>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</si>
  <si>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</si>
  <si>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</si>
  <si>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</si>
  <si>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</si>
  <si>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</si>
  <si>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</si>
  <si>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</si>
  <si>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</si>
  <si>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</si>
  <si>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</si>
  <si>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</si>
  <si>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</si>
  <si>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</si>
  <si>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</si>
  <si>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</si>
  <si>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</si>
  <si>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</si>
  <si>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</si>
  <si>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</si>
  <si>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</si>
  <si>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</si>
  <si>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</si>
  <si>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</si>
  <si>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</si>
  <si>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</si>
  <si>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</si>
  <si>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</si>
  <si>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</si>
  <si>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</si>
  <si>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</si>
  <si>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</si>
  <si>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</si>
  <si>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</si>
  <si>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</si>
  <si>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</si>
  <si>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</si>
  <si>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</si>
  <si>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</si>
  <si>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</si>
  <si>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</si>
  <si>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</si>
  <si>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</si>
  <si>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</si>
  <si>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</si>
  <si>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</si>
  <si>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</si>
  <si>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</si>
  <si>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</si>
  <si>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</si>
  <si>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</si>
  <si>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</si>
  <si>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</si>
  <si>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</si>
  <si>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</si>
  <si>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</si>
  <si>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</si>
  <si>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</si>
  <si>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</si>
  <si>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</si>
  <si>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</si>
  <si>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</si>
  <si>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</si>
  <si>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</si>
  <si>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</si>
  <si>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</si>
  <si>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</si>
  <si>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</si>
  <si>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</si>
  <si>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</si>
  <si>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</si>
  <si>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</si>
  <si>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ремонт дверей в МОПах (замена скобяных изделий)</t>
  </si>
  <si>
    <t xml:space="preserve">Ремонт лицевой поверхности кирпичной кладки стен и козырька </t>
  </si>
  <si>
    <t xml:space="preserve">Аварийно-восстановительные работы </t>
  </si>
  <si>
    <t xml:space="preserve">Замена электроосвещения </t>
  </si>
  <si>
    <t>пм</t>
  </si>
  <si>
    <t>Отчет по текущему ремонту общего имущества в многоквартирном доме № 48 корп.2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</si>
</sst>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4" fillId="6" borderId="6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8" fillId="0" borderId="41" xfId="0" applyNumberFormat="1" applyFont="1" applyFill="1" applyBorder="1" applyAlignment="1">
      <alignment horizontal="left" vertical="center" wrapText="1"/>
    </xf>
    <xf numFmtId="2" fontId="18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2" t="s">
        <v>187</v>
      </c>
      <c r="C3" s="503"/>
      <c r="D3" s="503"/>
      <c r="E3" s="503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4" t="s">
        <v>0</v>
      </c>
      <c r="C6" s="506" t="s">
        <v>1</v>
      </c>
      <c r="D6" s="506" t="s">
        <v>2</v>
      </c>
      <c r="E6" s="508" t="s">
        <v>6</v>
      </c>
    </row>
    <row r="7" spans="2:5" ht="13.5" customHeight="1" thickBot="1" x14ac:dyDescent="0.25">
      <c r="B7" s="505"/>
      <c r="C7" s="507"/>
      <c r="D7" s="507"/>
      <c r="E7" s="509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8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9"/>
      <c r="C10" s="172"/>
      <c r="D10" s="170" t="s">
        <v>9</v>
      </c>
      <c r="E10" s="82"/>
    </row>
    <row r="11" spans="2:5" s="25" customFormat="1" ht="16.5" thickBot="1" x14ac:dyDescent="0.3">
      <c r="B11" s="500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1" t="s">
        <v>95</v>
      </c>
      <c r="C96" s="501"/>
      <c r="D96" s="501"/>
      <c r="E96" s="501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0" t="s">
        <v>239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4" t="s">
        <v>0</v>
      </c>
      <c r="B9" s="506" t="s">
        <v>1</v>
      </c>
      <c r="C9" s="506" t="s">
        <v>2</v>
      </c>
      <c r="D9" s="508" t="s">
        <v>6</v>
      </c>
      <c r="E9" s="514" t="s">
        <v>132</v>
      </c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29" t="s">
        <v>135</v>
      </c>
      <c r="S9" s="536"/>
      <c r="T9" s="536"/>
      <c r="U9" s="529" t="s">
        <v>101</v>
      </c>
      <c r="V9" s="536"/>
      <c r="W9" s="529" t="s">
        <v>133</v>
      </c>
      <c r="X9" s="530"/>
    </row>
    <row r="10" spans="1:24" ht="149.25" customHeight="1" thickBot="1" x14ac:dyDescent="0.25">
      <c r="A10" s="511"/>
      <c r="B10" s="512"/>
      <c r="C10" s="512"/>
      <c r="D10" s="513"/>
      <c r="E10" s="514" t="s">
        <v>154</v>
      </c>
      <c r="F10" s="515"/>
      <c r="G10" s="515"/>
      <c r="H10" s="514" t="s">
        <v>162</v>
      </c>
      <c r="I10" s="515"/>
      <c r="J10" s="515"/>
      <c r="K10" s="514" t="s">
        <v>163</v>
      </c>
      <c r="L10" s="515"/>
      <c r="M10" s="515"/>
      <c r="N10" s="514" t="s">
        <v>157</v>
      </c>
      <c r="O10" s="535"/>
      <c r="P10" s="514" t="s">
        <v>158</v>
      </c>
      <c r="Q10" s="515"/>
      <c r="R10" s="531"/>
      <c r="S10" s="537"/>
      <c r="T10" s="537"/>
      <c r="U10" s="531"/>
      <c r="V10" s="537"/>
      <c r="W10" s="531"/>
      <c r="X10" s="532"/>
    </row>
    <row r="11" spans="1:24" ht="13.5" thickBot="1" x14ac:dyDescent="0.25">
      <c r="A11" s="511"/>
      <c r="B11" s="512"/>
      <c r="C11" s="512"/>
      <c r="D11" s="513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38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39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0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28" t="s">
        <v>12</v>
      </c>
      <c r="B16" s="541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28"/>
      <c r="B17" s="541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9" t="s">
        <v>14</v>
      </c>
      <c r="B18" s="541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9"/>
      <c r="B19" s="541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6" t="s">
        <v>167</v>
      </c>
      <c r="B21" s="542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27"/>
      <c r="B22" s="543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27" t="s">
        <v>168</v>
      </c>
      <c r="B23" s="544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27"/>
      <c r="B24" s="544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27" t="s">
        <v>171</v>
      </c>
      <c r="B25" s="545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27"/>
      <c r="B26" s="545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27" t="s">
        <v>173</v>
      </c>
      <c r="B27" s="545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27"/>
      <c r="B28" s="545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27" t="s">
        <v>176</v>
      </c>
      <c r="B29" s="544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27"/>
      <c r="B30" s="544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18" t="s">
        <v>18</v>
      </c>
      <c r="B32" s="522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19"/>
      <c r="B33" s="523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0" t="s">
        <v>57</v>
      </c>
      <c r="B34" s="554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1"/>
      <c r="B35" s="555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18" t="s">
        <v>24</v>
      </c>
      <c r="B36" s="552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28"/>
      <c r="B37" s="556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19"/>
      <c r="B38" s="553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0" t="s">
        <v>25</v>
      </c>
      <c r="B39" s="566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1"/>
      <c r="B40" s="557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18" t="s">
        <v>27</v>
      </c>
      <c r="B41" s="552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1"/>
      <c r="B42" s="557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18" t="s">
        <v>29</v>
      </c>
      <c r="B43" s="522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19"/>
      <c r="B44" s="523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0" t="s">
        <v>31</v>
      </c>
      <c r="B45" s="524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1"/>
      <c r="B46" s="525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18" t="s">
        <v>32</v>
      </c>
      <c r="B47" s="547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19"/>
      <c r="B48" s="548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0" t="s">
        <v>34</v>
      </c>
      <c r="B49" s="516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1"/>
      <c r="B50" s="517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18" t="s">
        <v>35</v>
      </c>
      <c r="B51" s="550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19"/>
      <c r="B52" s="551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0" t="s">
        <v>36</v>
      </c>
      <c r="B53" s="516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1"/>
      <c r="B54" s="517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18" t="s">
        <v>37</v>
      </c>
      <c r="B55" s="552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19"/>
      <c r="B56" s="553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9" t="s">
        <v>51</v>
      </c>
      <c r="B57" s="542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0"/>
      <c r="B58" s="546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18" t="s">
        <v>150</v>
      </c>
      <c r="B59" s="547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19"/>
      <c r="B60" s="548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0" t="s">
        <v>39</v>
      </c>
      <c r="B61" s="516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1"/>
      <c r="B62" s="517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18" t="s">
        <v>41</v>
      </c>
      <c r="B63" s="550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19"/>
      <c r="B64" s="551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0" t="s">
        <v>152</v>
      </c>
      <c r="B65" s="516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1"/>
      <c r="B66" s="517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18" t="s">
        <v>182</v>
      </c>
      <c r="B67" s="550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19"/>
      <c r="B68" s="551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9" t="s">
        <v>204</v>
      </c>
      <c r="B69" s="563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5"/>
      <c r="B70" s="551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6" t="s">
        <v>205</v>
      </c>
      <c r="B72" s="561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7"/>
      <c r="B73" s="562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28" t="s">
        <v>229</v>
      </c>
      <c r="B74" s="541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28"/>
      <c r="B75" s="541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28" t="s">
        <v>230</v>
      </c>
      <c r="B76" s="541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28"/>
      <c r="B77" s="541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28" t="s">
        <v>231</v>
      </c>
      <c r="B78" s="541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28"/>
      <c r="B79" s="541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28" t="s">
        <v>232</v>
      </c>
      <c r="B80" s="541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1"/>
      <c r="B81" s="558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18" t="s">
        <v>112</v>
      </c>
      <c r="B82" s="547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19"/>
      <c r="B83" s="548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0" t="s">
        <v>48</v>
      </c>
      <c r="B84" s="516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1"/>
      <c r="B85" s="517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7">
        <v>25</v>
      </c>
      <c r="B87" s="569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8"/>
      <c r="B88" s="570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1">
        <v>26</v>
      </c>
      <c r="B89" s="573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2"/>
      <c r="B90" s="574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9" t="s">
        <v>233</v>
      </c>
      <c r="B91" s="578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0"/>
      <c r="B92" s="579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3" t="s">
        <v>95</v>
      </c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4"/>
      <c r="T101" s="533"/>
      <c r="U101" s="2"/>
      <c r="V101" s="2"/>
      <c r="W101" s="2"/>
      <c r="X101" s="2"/>
    </row>
    <row r="102" spans="1:24" ht="15" x14ac:dyDescent="0.25">
      <c r="A102" s="580" t="s">
        <v>71</v>
      </c>
      <c r="B102" s="564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1"/>
      <c r="B103" s="565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2" t="s">
        <v>16</v>
      </c>
      <c r="B104" s="564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3"/>
      <c r="B105" s="565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2" t="s">
        <v>18</v>
      </c>
      <c r="B106" s="564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3"/>
      <c r="B107" s="565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2" t="s">
        <v>57</v>
      </c>
      <c r="B108" s="564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3"/>
      <c r="B109" s="565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2" t="s">
        <v>24</v>
      </c>
      <c r="B110" s="564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3"/>
      <c r="B111" s="565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2" t="s">
        <v>25</v>
      </c>
      <c r="B112" s="564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3"/>
      <c r="B113" s="565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4">
        <v>7</v>
      </c>
      <c r="B114" s="564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5"/>
      <c r="B115" s="565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6">
        <v>8</v>
      </c>
      <c r="B116" s="564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7"/>
      <c r="B117" s="565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4">
        <v>9</v>
      </c>
      <c r="B118" s="564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5"/>
      <c r="B119" s="565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1" t="s">
        <v>139</v>
      </c>
      <c r="B129" s="588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2"/>
      <c r="B130" s="589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1" t="s">
        <v>140</v>
      </c>
      <c r="B131" s="588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2"/>
      <c r="B132" s="589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1" t="s">
        <v>141</v>
      </c>
      <c r="B133" s="588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2"/>
      <c r="B134" s="589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1" t="s">
        <v>111</v>
      </c>
      <c r="B135" s="588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3"/>
      <c r="B136" s="590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1" t="s">
        <v>142</v>
      </c>
      <c r="B141" s="588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2"/>
      <c r="B142" s="589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1" t="s">
        <v>143</v>
      </c>
      <c r="B143" s="588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2"/>
      <c r="B144" s="589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1" t="s">
        <v>144</v>
      </c>
      <c r="B145" s="588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2"/>
      <c r="B146" s="589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1" t="s">
        <v>145</v>
      </c>
      <c r="B147" s="588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2"/>
      <c r="B148" s="589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1" t="s">
        <v>146</v>
      </c>
      <c r="B149" s="588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2"/>
      <c r="B150" s="589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1" t="s">
        <v>147</v>
      </c>
      <c r="B151" s="588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2"/>
      <c r="B152" s="589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1" t="s">
        <v>148</v>
      </c>
      <c r="B153" s="588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2"/>
      <c r="B154" s="589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1" t="s">
        <v>149</v>
      </c>
      <c r="B155" s="588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3"/>
      <c r="B156" s="590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7"/>
  <sheetViews>
    <sheetView tabSelected="1" view="pageBreakPreview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5" t="s">
        <v>264</v>
      </c>
      <c r="B4" s="605"/>
      <c r="C4" s="605"/>
      <c r="D4" s="605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4" t="s">
        <v>0</v>
      </c>
      <c r="B10" s="506" t="s">
        <v>1</v>
      </c>
      <c r="C10" s="606" t="s">
        <v>2</v>
      </c>
      <c r="D10" s="593" t="s">
        <v>242</v>
      </c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3"/>
      <c r="AW10" s="593"/>
      <c r="AX10" s="593"/>
      <c r="AY10" s="593"/>
      <c r="AZ10" s="593"/>
      <c r="BA10" s="593"/>
      <c r="BB10" s="593"/>
      <c r="BC10" s="593"/>
      <c r="BD10" s="593"/>
      <c r="BE10" s="593"/>
      <c r="BF10" s="593"/>
      <c r="BG10" s="593"/>
      <c r="BH10" s="593"/>
      <c r="BI10" s="593"/>
      <c r="BJ10" s="593"/>
      <c r="BK10" s="593"/>
      <c r="BL10" s="593"/>
      <c r="BM10" s="593"/>
      <c r="BN10" s="593"/>
      <c r="BO10" s="593"/>
      <c r="BP10" s="593"/>
      <c r="BQ10" s="593"/>
      <c r="BR10" s="593"/>
      <c r="BS10" s="593"/>
      <c r="BT10" s="593"/>
      <c r="BU10" s="593"/>
      <c r="BV10" s="593"/>
      <c r="BW10" s="593"/>
      <c r="BX10" s="593"/>
      <c r="BY10" s="593"/>
      <c r="BZ10" s="593"/>
      <c r="CA10" s="593"/>
      <c r="CB10" s="593"/>
      <c r="CC10" s="593"/>
      <c r="CD10" s="593"/>
      <c r="CE10" s="593"/>
      <c r="CF10" s="593"/>
      <c r="CG10" s="593"/>
      <c r="CH10" s="593"/>
      <c r="CI10" s="593"/>
      <c r="CJ10" s="593"/>
      <c r="CK10" s="593"/>
      <c r="CL10" s="593"/>
      <c r="CM10" s="593"/>
      <c r="CN10" s="593"/>
      <c r="CO10" s="593"/>
      <c r="CP10" s="593"/>
      <c r="CQ10" s="593"/>
      <c r="CR10" s="593"/>
      <c r="CS10" s="593"/>
      <c r="CT10" s="593"/>
      <c r="CU10" s="593"/>
      <c r="CV10" s="593"/>
      <c r="CW10" s="593"/>
      <c r="CX10" s="593"/>
      <c r="CY10" s="593"/>
      <c r="CZ10" s="593"/>
      <c r="DA10" s="593"/>
      <c r="DB10" s="593"/>
      <c r="DC10" s="593"/>
      <c r="DD10" s="593"/>
      <c r="DE10" s="593"/>
      <c r="DF10" s="593"/>
      <c r="DG10" s="593"/>
      <c r="DH10" s="593"/>
      <c r="DI10" s="593"/>
      <c r="DJ10" s="593"/>
      <c r="DK10" s="593"/>
      <c r="DL10" s="593"/>
      <c r="DM10" s="593"/>
      <c r="DN10" s="593"/>
      <c r="DO10" s="593"/>
      <c r="DP10" s="593"/>
      <c r="DQ10" s="593"/>
      <c r="DR10" s="593"/>
      <c r="DS10" s="593"/>
      <c r="DT10" s="593"/>
      <c r="DU10" s="593"/>
      <c r="DV10" s="593"/>
      <c r="DW10" s="593"/>
      <c r="DX10" s="529"/>
      <c r="DY10" s="596" t="s">
        <v>246</v>
      </c>
      <c r="DZ10" s="491" t="s">
        <v>247</v>
      </c>
      <c r="EA10" s="491" t="s">
        <v>248</v>
      </c>
      <c r="EB10" s="491" t="s">
        <v>249</v>
      </c>
      <c r="EC10" s="491" t="s">
        <v>250</v>
      </c>
      <c r="ED10" s="491" t="s">
        <v>251</v>
      </c>
      <c r="EE10" s="491" t="s">
        <v>252</v>
      </c>
      <c r="EF10" s="491" t="s">
        <v>253</v>
      </c>
      <c r="EG10" s="491" t="s">
        <v>254</v>
      </c>
      <c r="EH10" s="491" t="s">
        <v>255</v>
      </c>
      <c r="EI10" s="491" t="s">
        <v>256</v>
      </c>
      <c r="EJ10" s="487" t="s">
        <v>257</v>
      </c>
    </row>
    <row r="11" spans="1:141" ht="25.5" customHeight="1" x14ac:dyDescent="0.2">
      <c r="A11" s="511"/>
      <c r="B11" s="512"/>
      <c r="C11" s="607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4"/>
      <c r="AL11" s="594"/>
      <c r="AM11" s="594"/>
      <c r="AN11" s="594"/>
      <c r="AO11" s="594"/>
      <c r="AP11" s="594"/>
      <c r="AQ11" s="594"/>
      <c r="AR11" s="594"/>
      <c r="AS11" s="594"/>
      <c r="AT11" s="594"/>
      <c r="AU11" s="594"/>
      <c r="AV11" s="594"/>
      <c r="AW11" s="594"/>
      <c r="AX11" s="594"/>
      <c r="AY11" s="594"/>
      <c r="AZ11" s="594"/>
      <c r="BA11" s="594"/>
      <c r="BB11" s="594"/>
      <c r="BC11" s="594"/>
      <c r="BD11" s="594"/>
      <c r="BE11" s="594"/>
      <c r="BF11" s="594"/>
      <c r="BG11" s="594"/>
      <c r="BH11" s="594"/>
      <c r="BI11" s="594"/>
      <c r="BJ11" s="594"/>
      <c r="BK11" s="594"/>
      <c r="BL11" s="594"/>
      <c r="BM11" s="594"/>
      <c r="BN11" s="594"/>
      <c r="BO11" s="594"/>
      <c r="BP11" s="594"/>
      <c r="BQ11" s="594"/>
      <c r="BR11" s="594"/>
      <c r="BS11" s="594"/>
      <c r="BT11" s="594"/>
      <c r="BU11" s="594"/>
      <c r="BV11" s="594"/>
      <c r="BW11" s="594"/>
      <c r="BX11" s="594"/>
      <c r="BY11" s="594"/>
      <c r="BZ11" s="594"/>
      <c r="CA11" s="594"/>
      <c r="CB11" s="594"/>
      <c r="CC11" s="594"/>
      <c r="CD11" s="594"/>
      <c r="CE11" s="594"/>
      <c r="CF11" s="594"/>
      <c r="CG11" s="594"/>
      <c r="CH11" s="594"/>
      <c r="CI11" s="594"/>
      <c r="CJ11" s="594"/>
      <c r="CK11" s="594"/>
      <c r="CL11" s="594"/>
      <c r="CM11" s="594"/>
      <c r="CN11" s="594"/>
      <c r="CO11" s="594"/>
      <c r="CP11" s="594"/>
      <c r="CQ11" s="594"/>
      <c r="CR11" s="594"/>
      <c r="CS11" s="594"/>
      <c r="CT11" s="594"/>
      <c r="CU11" s="594"/>
      <c r="CV11" s="594"/>
      <c r="CW11" s="594"/>
      <c r="CX11" s="594"/>
      <c r="CY11" s="594"/>
      <c r="CZ11" s="594"/>
      <c r="DA11" s="594"/>
      <c r="DB11" s="594"/>
      <c r="DC11" s="594"/>
      <c r="DD11" s="594"/>
      <c r="DE11" s="594"/>
      <c r="DF11" s="594"/>
      <c r="DG11" s="594"/>
      <c r="DH11" s="594"/>
      <c r="DI11" s="594"/>
      <c r="DJ11" s="594"/>
      <c r="DK11" s="594"/>
      <c r="DL11" s="594"/>
      <c r="DM11" s="594"/>
      <c r="DN11" s="594"/>
      <c r="DO11" s="594"/>
      <c r="DP11" s="594"/>
      <c r="DQ11" s="594"/>
      <c r="DR11" s="594"/>
      <c r="DS11" s="594"/>
      <c r="DT11" s="594"/>
      <c r="DU11" s="594"/>
      <c r="DV11" s="594"/>
      <c r="DW11" s="594"/>
      <c r="DX11" s="595"/>
      <c r="DY11" s="597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11"/>
      <c r="B12" s="512"/>
      <c r="C12" s="607"/>
      <c r="D12" s="484" t="s">
        <v>243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>
        <f>D17</f>
        <v>21.7</v>
      </c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/>
      <c r="DZ13" s="483"/>
      <c r="EA13" s="483">
        <f>EA15</f>
        <v>2.3210000000000002</v>
      </c>
      <c r="EB13" s="483"/>
      <c r="EC13" s="483"/>
      <c r="ED13" s="483"/>
      <c r="EE13" s="483"/>
      <c r="EF13" s="483"/>
      <c r="EG13" s="483"/>
      <c r="EH13" s="483">
        <f>EH15+EH17</f>
        <v>110.724</v>
      </c>
      <c r="EI13" s="483"/>
      <c r="EJ13" s="483"/>
      <c r="EK13" s="495"/>
    </row>
    <row r="14" spans="1:141" s="25" customFormat="1" ht="15" x14ac:dyDescent="0.25">
      <c r="A14" s="520" t="s">
        <v>245</v>
      </c>
      <c r="B14" s="603" t="s">
        <v>259</v>
      </c>
      <c r="C14" s="350" t="s">
        <v>28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73">
        <v>4</v>
      </c>
      <c r="EB14" s="480"/>
      <c r="EC14" s="480"/>
      <c r="ED14" s="480"/>
      <c r="EE14" s="480"/>
      <c r="EF14" s="480"/>
      <c r="EG14" s="480"/>
      <c r="EH14" s="480"/>
      <c r="EI14" s="480"/>
      <c r="EJ14" s="480"/>
    </row>
    <row r="15" spans="1:141" s="25" customFormat="1" ht="42" customHeight="1" thickBot="1" x14ac:dyDescent="0.3">
      <c r="A15" s="521"/>
      <c r="B15" s="604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0">
        <v>2.3210000000000002</v>
      </c>
      <c r="EB15" s="479"/>
      <c r="EC15" s="479"/>
      <c r="ED15" s="479"/>
      <c r="EE15" s="479"/>
      <c r="EF15" s="479"/>
      <c r="EG15" s="479"/>
      <c r="EH15" s="479"/>
      <c r="EI15" s="479"/>
      <c r="EJ15" s="479"/>
    </row>
    <row r="16" spans="1:141" s="25" customFormat="1" ht="27.75" customHeight="1" x14ac:dyDescent="0.25">
      <c r="A16" s="520" t="s">
        <v>167</v>
      </c>
      <c r="B16" s="603" t="s">
        <v>260</v>
      </c>
      <c r="C16" s="35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80"/>
      <c r="DZ16" s="480"/>
      <c r="EA16" s="480"/>
      <c r="EB16" s="480"/>
      <c r="EC16" s="480"/>
      <c r="ED16" s="480"/>
      <c r="EE16" s="480"/>
      <c r="EF16" s="480"/>
      <c r="EG16" s="480"/>
      <c r="EH16" s="480"/>
      <c r="EI16" s="480"/>
      <c r="EJ16" s="480"/>
    </row>
    <row r="17" spans="1:141" s="25" customFormat="1" ht="19.5" customHeight="1" thickBot="1" x14ac:dyDescent="0.3">
      <c r="A17" s="521"/>
      <c r="B17" s="604"/>
      <c r="C17" s="329" t="s">
        <v>11</v>
      </c>
      <c r="D17" s="470">
        <v>21.7</v>
      </c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479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79"/>
      <c r="CX17" s="479"/>
      <c r="CY17" s="479"/>
      <c r="CZ17" s="479"/>
      <c r="DA17" s="479"/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79"/>
      <c r="DQ17" s="479"/>
      <c r="DR17" s="479"/>
      <c r="DS17" s="479"/>
      <c r="DT17" s="479"/>
      <c r="DU17" s="479"/>
      <c r="DV17" s="479"/>
      <c r="DW17" s="479"/>
      <c r="DX17" s="479"/>
      <c r="DY17" s="479"/>
      <c r="DZ17" s="479"/>
      <c r="EA17" s="479"/>
      <c r="EB17" s="479"/>
      <c r="EC17" s="479"/>
      <c r="ED17" s="479"/>
      <c r="EE17" s="479"/>
      <c r="EF17" s="479"/>
      <c r="EG17" s="479"/>
      <c r="EH17" s="479">
        <v>110.724</v>
      </c>
      <c r="EI17" s="479"/>
      <c r="EJ17" s="479"/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74">
        <f>DY20+DY30+DY32</f>
        <v>0</v>
      </c>
      <c r="DZ18" s="497">
        <f>DZ20+DZ30+DZ32</f>
        <v>0.745</v>
      </c>
      <c r="EA18" s="474"/>
      <c r="EB18" s="474"/>
      <c r="EC18" s="474"/>
      <c r="ED18" s="497">
        <f t="shared" ref="ED18:EJ18" si="0">ED20+ED30+ED32</f>
        <v>1.806</v>
      </c>
      <c r="EE18" s="474"/>
      <c r="EF18" s="474"/>
      <c r="EG18" s="497">
        <f t="shared" si="0"/>
        <v>26.494</v>
      </c>
      <c r="EH18" s="497">
        <f t="shared" si="0"/>
        <v>0</v>
      </c>
      <c r="EI18" s="497">
        <f t="shared" si="0"/>
        <v>0</v>
      </c>
      <c r="EJ18" s="497">
        <f t="shared" si="0"/>
        <v>5.28</v>
      </c>
      <c r="EK18" s="493"/>
    </row>
    <row r="19" spans="1:141" s="25" customFormat="1" ht="15" x14ac:dyDescent="0.25">
      <c r="A19" s="613" t="s">
        <v>205</v>
      </c>
      <c r="B19" s="615" t="s">
        <v>206</v>
      </c>
      <c r="C19" s="468" t="s">
        <v>17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96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</row>
    <row r="20" spans="1:141" s="25" customFormat="1" ht="15" x14ac:dyDescent="0.25">
      <c r="A20" s="614"/>
      <c r="B20" s="616"/>
      <c r="C20" s="462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71"/>
      <c r="EA20" s="469"/>
      <c r="EB20" s="469"/>
      <c r="EC20" s="469"/>
      <c r="ED20" s="469"/>
      <c r="EE20" s="469"/>
      <c r="EF20" s="469"/>
      <c r="EG20" s="469">
        <f t="shared" ref="EG20:EJ20" si="1">EG22+EG24+EG26+EG28</f>
        <v>26.494</v>
      </c>
      <c r="EH20" s="469">
        <f t="shared" si="1"/>
        <v>0</v>
      </c>
      <c r="EI20" s="469">
        <f t="shared" si="1"/>
        <v>0</v>
      </c>
      <c r="EJ20" s="469">
        <f t="shared" si="1"/>
        <v>5.28</v>
      </c>
    </row>
    <row r="21" spans="1:141" ht="15" x14ac:dyDescent="0.25">
      <c r="A21" s="528" t="s">
        <v>229</v>
      </c>
      <c r="B21" s="541" t="s">
        <v>19</v>
      </c>
      <c r="C21" s="191" t="s">
        <v>20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28"/>
      <c r="B22" s="541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28" t="s">
        <v>230</v>
      </c>
      <c r="B23" s="541" t="s">
        <v>21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94"/>
      <c r="EB23" s="469"/>
      <c r="EC23" s="469"/>
      <c r="ED23" s="469"/>
      <c r="EE23" s="469"/>
      <c r="EF23" s="469"/>
      <c r="EG23" s="469">
        <v>1.2E-2</v>
      </c>
      <c r="EH23" s="469"/>
      <c r="EI23" s="469"/>
      <c r="EJ23" s="469"/>
    </row>
    <row r="24" spans="1:141" ht="15" x14ac:dyDescent="0.25">
      <c r="A24" s="528"/>
      <c r="B24" s="541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>
        <v>26.494</v>
      </c>
      <c r="EH24" s="469"/>
      <c r="EI24" s="469"/>
      <c r="EJ24" s="469"/>
    </row>
    <row r="25" spans="1:141" ht="15" x14ac:dyDescent="0.25">
      <c r="A25" s="528" t="s">
        <v>231</v>
      </c>
      <c r="B25" s="541" t="s">
        <v>22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94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28"/>
      <c r="B26" s="541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28" t="s">
        <v>232</v>
      </c>
      <c r="B27" s="541" t="s">
        <v>23</v>
      </c>
      <c r="C27" s="191" t="s">
        <v>28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>
        <v>1</v>
      </c>
    </row>
    <row r="28" spans="1:141" ht="15.75" customHeight="1" thickBot="1" x14ac:dyDescent="0.3">
      <c r="A28" s="521"/>
      <c r="B28" s="558"/>
      <c r="C28" s="329" t="s">
        <v>11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>
        <v>5.28</v>
      </c>
    </row>
    <row r="29" spans="1:141" ht="15" x14ac:dyDescent="0.25">
      <c r="A29" s="518" t="s">
        <v>112</v>
      </c>
      <c r="B29" s="617" t="s">
        <v>49</v>
      </c>
      <c r="C29" s="335" t="s">
        <v>28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</row>
    <row r="30" spans="1:141" ht="15.75" thickBot="1" x14ac:dyDescent="0.3">
      <c r="A30" s="519"/>
      <c r="B30" s="618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1" ht="15" x14ac:dyDescent="0.25">
      <c r="A31" s="520" t="s">
        <v>48</v>
      </c>
      <c r="B31" s="603" t="s">
        <v>216</v>
      </c>
      <c r="C31" s="350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>
        <v>1</v>
      </c>
      <c r="EA31" s="472"/>
      <c r="EB31" s="472"/>
      <c r="EC31" s="472"/>
      <c r="ED31" s="472">
        <v>1</v>
      </c>
      <c r="EE31" s="472"/>
      <c r="EF31" s="472"/>
      <c r="EG31" s="472"/>
      <c r="EH31" s="472"/>
      <c r="EI31" s="472"/>
      <c r="EJ31" s="472"/>
    </row>
    <row r="32" spans="1:141" ht="15.75" thickBot="1" x14ac:dyDescent="0.3">
      <c r="A32" s="521"/>
      <c r="B32" s="604"/>
      <c r="C32" s="329" t="s">
        <v>11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>
        <v>0.745</v>
      </c>
      <c r="EA32" s="470"/>
      <c r="EB32" s="470"/>
      <c r="EC32" s="470"/>
      <c r="ED32" s="470">
        <v>1.806</v>
      </c>
      <c r="EE32" s="470"/>
      <c r="EF32" s="470"/>
      <c r="EG32" s="470"/>
      <c r="EH32" s="470"/>
      <c r="EI32" s="470"/>
      <c r="EJ32" s="470"/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>
        <f>D35</f>
        <v>11.007999999999999</v>
      </c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>
        <v>11.159000000000001</v>
      </c>
      <c r="DZ33" s="465"/>
      <c r="EA33" s="465">
        <f>EA35+EA37+EA39</f>
        <v>0</v>
      </c>
      <c r="EB33" s="465"/>
      <c r="EC33" s="465">
        <f>EC35+EC37+EC39</f>
        <v>0</v>
      </c>
      <c r="ED33" s="465">
        <f t="shared" ref="ED33:EJ33" si="2">ED35+ED37+ED39</f>
        <v>0.39100000000000001</v>
      </c>
      <c r="EE33" s="465">
        <f t="shared" si="2"/>
        <v>0</v>
      </c>
      <c r="EF33" s="465">
        <f t="shared" si="2"/>
        <v>0</v>
      </c>
      <c r="EG33" s="465">
        <f t="shared" si="2"/>
        <v>0</v>
      </c>
      <c r="EH33" s="465">
        <f t="shared" si="2"/>
        <v>0</v>
      </c>
      <c r="EI33" s="465">
        <f t="shared" si="2"/>
        <v>0</v>
      </c>
      <c r="EJ33" s="465">
        <f t="shared" si="2"/>
        <v>1.643</v>
      </c>
      <c r="EK33" s="493"/>
    </row>
    <row r="34" spans="1:141" s="25" customFormat="1" ht="15" x14ac:dyDescent="0.25">
      <c r="A34" s="598">
        <v>25</v>
      </c>
      <c r="B34" s="600" t="s">
        <v>262</v>
      </c>
      <c r="C34" s="335" t="s">
        <v>263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  <c r="CC34" s="475"/>
      <c r="CD34" s="475"/>
      <c r="CE34" s="475"/>
      <c r="CF34" s="475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5"/>
      <c r="DS34" s="475"/>
      <c r="DT34" s="475"/>
      <c r="DU34" s="475"/>
      <c r="DV34" s="475"/>
      <c r="DW34" s="475"/>
      <c r="DX34" s="475"/>
      <c r="DY34" s="475"/>
      <c r="DZ34" s="475"/>
      <c r="EA34" s="475"/>
      <c r="EB34" s="475"/>
      <c r="EC34" s="475"/>
      <c r="ED34" s="475"/>
      <c r="EE34" s="475"/>
      <c r="EF34" s="475"/>
      <c r="EG34" s="475"/>
      <c r="EH34" s="475"/>
      <c r="EI34" s="475"/>
      <c r="EJ34" s="475">
        <v>12</v>
      </c>
    </row>
    <row r="35" spans="1:141" s="25" customFormat="1" ht="15.75" thickBot="1" x14ac:dyDescent="0.3">
      <c r="A35" s="599"/>
      <c r="B35" s="601"/>
      <c r="C35" s="344" t="s">
        <v>11</v>
      </c>
      <c r="D35" s="476">
        <v>11.007999999999999</v>
      </c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76"/>
      <c r="DH35" s="476"/>
      <c r="DI35" s="476"/>
      <c r="DJ35" s="476"/>
      <c r="DK35" s="476"/>
      <c r="DL35" s="476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76">
        <v>11.159000000000001</v>
      </c>
      <c r="DZ35" s="476"/>
      <c r="EA35" s="476"/>
      <c r="EB35" s="476"/>
      <c r="EC35" s="476"/>
      <c r="ED35" s="476"/>
      <c r="EE35" s="476"/>
      <c r="EF35" s="476"/>
      <c r="EG35" s="476"/>
      <c r="EH35" s="476"/>
      <c r="EI35" s="476"/>
      <c r="EJ35" s="476">
        <v>1.643</v>
      </c>
    </row>
    <row r="36" spans="1:141" s="25" customFormat="1" ht="15" x14ac:dyDescent="0.25">
      <c r="A36" s="610">
        <v>26</v>
      </c>
      <c r="B36" s="611" t="s">
        <v>258</v>
      </c>
      <c r="C36" s="467" t="s">
        <v>28</v>
      </c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1"/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  <c r="DA36" s="481"/>
      <c r="DB36" s="481"/>
      <c r="DC36" s="481"/>
      <c r="DD36" s="481"/>
      <c r="DE36" s="481"/>
      <c r="DF36" s="481"/>
      <c r="DG36" s="481"/>
      <c r="DH36" s="481"/>
      <c r="DI36" s="481"/>
      <c r="DJ36" s="481"/>
      <c r="DK36" s="481"/>
      <c r="DL36" s="481"/>
      <c r="DM36" s="481"/>
      <c r="DN36" s="481"/>
      <c r="DO36" s="481"/>
      <c r="DP36" s="481"/>
      <c r="DQ36" s="481"/>
      <c r="DR36" s="481"/>
      <c r="DS36" s="481"/>
      <c r="DT36" s="481"/>
      <c r="DU36" s="481"/>
      <c r="DV36" s="481"/>
      <c r="DW36" s="481"/>
      <c r="DX36" s="481"/>
      <c r="DY36" s="477"/>
      <c r="DZ36" s="477"/>
      <c r="EA36" s="477">
        <v>0</v>
      </c>
      <c r="EB36" s="477"/>
      <c r="EC36" s="477"/>
      <c r="ED36" s="477">
        <v>6</v>
      </c>
      <c r="EE36" s="477"/>
      <c r="EF36" s="477"/>
      <c r="EG36" s="477"/>
      <c r="EH36" s="477"/>
      <c r="EI36" s="477"/>
      <c r="EJ36" s="477"/>
    </row>
    <row r="37" spans="1:141" s="25" customFormat="1" ht="26.25" customHeight="1" thickBot="1" x14ac:dyDescent="0.3">
      <c r="A37" s="599"/>
      <c r="B37" s="612"/>
      <c r="C37" s="344" t="s">
        <v>11</v>
      </c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2"/>
      <c r="CR37" s="482"/>
      <c r="CS37" s="482"/>
      <c r="CT37" s="482"/>
      <c r="CU37" s="482"/>
      <c r="CV37" s="482"/>
      <c r="CW37" s="482"/>
      <c r="CX37" s="482"/>
      <c r="CY37" s="482"/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76"/>
      <c r="DZ37" s="476"/>
      <c r="EA37" s="476">
        <v>0</v>
      </c>
      <c r="EB37" s="476"/>
      <c r="EC37" s="476"/>
      <c r="ED37" s="476">
        <v>0.39100000000000001</v>
      </c>
      <c r="EE37" s="476"/>
      <c r="EF37" s="476"/>
      <c r="EG37" s="476"/>
      <c r="EH37" s="476"/>
      <c r="EI37" s="476"/>
      <c r="EJ37" s="476"/>
      <c r="EK37" s="493"/>
    </row>
    <row r="38" spans="1:141" s="25" customFormat="1" ht="15" x14ac:dyDescent="0.25">
      <c r="A38" s="520" t="s">
        <v>233</v>
      </c>
      <c r="B38" s="608" t="s">
        <v>60</v>
      </c>
      <c r="C38" s="350" t="s">
        <v>28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77"/>
      <c r="DZ38" s="477"/>
      <c r="EA38" s="477"/>
      <c r="EB38" s="477"/>
      <c r="EC38" s="477"/>
      <c r="ED38" s="477"/>
      <c r="EE38" s="477"/>
      <c r="EF38" s="477"/>
      <c r="EG38" s="477"/>
      <c r="EH38" s="477"/>
      <c r="EI38" s="477"/>
      <c r="EJ38" s="477"/>
    </row>
    <row r="39" spans="1:141" s="25" customFormat="1" ht="15.75" thickBot="1" x14ac:dyDescent="0.3">
      <c r="A39" s="521"/>
      <c r="B39" s="609"/>
      <c r="C39" s="329" t="s">
        <v>11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8"/>
      <c r="DX39" s="478"/>
      <c r="DY39" s="478"/>
      <c r="DZ39" s="478"/>
      <c r="EA39" s="478"/>
      <c r="EB39" s="478"/>
      <c r="EC39" s="478"/>
      <c r="ED39" s="478"/>
      <c r="EE39" s="478"/>
      <c r="EF39" s="478"/>
      <c r="EG39" s="478"/>
      <c r="EH39" s="478"/>
      <c r="EI39" s="478"/>
      <c r="EJ39" s="478"/>
      <c r="EK39" s="493"/>
    </row>
    <row r="40" spans="1:141" s="25" customFormat="1" ht="17.25" customHeight="1" thickBot="1" x14ac:dyDescent="0.3">
      <c r="A40" s="397" t="s">
        <v>219</v>
      </c>
      <c r="B40" s="398" t="s">
        <v>261</v>
      </c>
      <c r="C40" s="399" t="s">
        <v>11</v>
      </c>
      <c r="D40" s="465">
        <v>40.337000000000003</v>
      </c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65"/>
      <c r="EC40" s="465"/>
      <c r="ED40" s="465"/>
      <c r="EE40" s="465"/>
      <c r="EF40" s="465"/>
      <c r="EG40" s="465"/>
      <c r="EH40" s="465"/>
      <c r="EI40" s="465"/>
      <c r="EJ40" s="465"/>
    </row>
    <row r="41" spans="1:141" s="25" customFormat="1" ht="21.75" customHeight="1" thickBot="1" x14ac:dyDescent="0.3">
      <c r="A41" s="417"/>
      <c r="B41" s="418" t="s">
        <v>90</v>
      </c>
      <c r="C41" s="419" t="s">
        <v>11</v>
      </c>
      <c r="D41" s="466">
        <f>D13+D33+D40</f>
        <v>73.045000000000002</v>
      </c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>
        <f>DY13+DY18+DY33+DY40</f>
        <v>11.159000000000001</v>
      </c>
      <c r="DZ41" s="466">
        <f>DZ13+DZ18+DZ33+DZ40</f>
        <v>0.745</v>
      </c>
      <c r="EA41" s="466">
        <f>EA13+EA18+EA33+EA40</f>
        <v>2.3210000000000002</v>
      </c>
      <c r="EB41" s="466">
        <f t="shared" ref="EB41:EJ41" si="3">EB13+EB18+EB33+EB40</f>
        <v>0</v>
      </c>
      <c r="EC41" s="466">
        <f>EC13+EC18+EC33+EC40</f>
        <v>0</v>
      </c>
      <c r="ED41" s="466">
        <f t="shared" si="3"/>
        <v>2.1970000000000001</v>
      </c>
      <c r="EE41" s="466">
        <f t="shared" si="3"/>
        <v>0</v>
      </c>
      <c r="EF41" s="466">
        <f t="shared" si="3"/>
        <v>0</v>
      </c>
      <c r="EG41" s="466">
        <f t="shared" si="3"/>
        <v>26.494</v>
      </c>
      <c r="EH41" s="466">
        <f t="shared" si="3"/>
        <v>110.724</v>
      </c>
      <c r="EI41" s="466">
        <f t="shared" si="3"/>
        <v>0</v>
      </c>
      <c r="EJ41" s="466">
        <f t="shared" si="3"/>
        <v>6.923</v>
      </c>
      <c r="EK41" s="466">
        <f>SUM(DY41:EJ41)</f>
        <v>160.56299999999999</v>
      </c>
    </row>
    <row r="42" spans="1:141" s="25" customFormat="1" ht="15" x14ac:dyDescent="0.25">
      <c r="A42" s="460"/>
      <c r="B42" s="200"/>
      <c r="C42" s="201"/>
      <c r="D42" s="203"/>
    </row>
    <row r="43" spans="1:141" s="25" customFormat="1" ht="15" x14ac:dyDescent="0.25">
      <c r="A43" s="460"/>
      <c r="B43" s="200"/>
      <c r="C43" s="201"/>
      <c r="D43" s="203"/>
    </row>
    <row r="44" spans="1:141" s="25" customFormat="1" ht="15" x14ac:dyDescent="0.2">
      <c r="A44" s="460"/>
      <c r="B44" s="200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</row>
    <row r="45" spans="1:141" s="25" customFormat="1" ht="15" x14ac:dyDescent="0.25">
      <c r="A45" s="461"/>
      <c r="B45" s="20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</row>
    <row r="46" spans="1:141" s="25" customFormat="1" ht="15" x14ac:dyDescent="0.25">
      <c r="A46" s="204"/>
      <c r="B46" s="205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</row>
    <row r="47" spans="1:141" s="25" customFormat="1" ht="15" x14ac:dyDescent="0.25">
      <c r="A47" s="204"/>
      <c r="B47" s="205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</row>
    <row r="48" spans="1:141" s="25" customFormat="1" ht="15" x14ac:dyDescent="0.25">
      <c r="A48" s="204"/>
      <c r="B48" s="205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</row>
    <row r="49" spans="1:105" ht="47.25" customHeight="1" x14ac:dyDescent="0.25">
      <c r="A49" s="13"/>
      <c r="B49" s="602" t="s">
        <v>241</v>
      </c>
      <c r="C49" s="602"/>
      <c r="D49" s="13"/>
    </row>
    <row r="50" spans="1:105" ht="41.25" customHeight="1" x14ac:dyDescent="0.25">
      <c r="B50" s="89" t="s">
        <v>244</v>
      </c>
      <c r="C50" s="89"/>
    </row>
    <row r="52" spans="1:105" ht="12.75" customHeight="1" x14ac:dyDescent="0.2"/>
    <row r="53" spans="1:105" s="16" customFormat="1" ht="15.75" x14ac:dyDescent="0.25">
      <c r="A53" s="2"/>
      <c r="C53" s="8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t="15.75" x14ac:dyDescent="0.25">
      <c r="A54" s="2"/>
      <c r="B54" s="2"/>
      <c r="C54" s="8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t="6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s="16" customFormat="1" hidden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s="16" customFormat="1" hidden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</sheetData>
  <mergeCells count="155"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A31:A32"/>
    <mergeCell ref="B31:B32"/>
    <mergeCell ref="A27:A28"/>
    <mergeCell ref="B27:B28"/>
    <mergeCell ref="A29:A30"/>
    <mergeCell ref="E10:E11"/>
    <mergeCell ref="F10:F11"/>
    <mergeCell ref="G10:G11"/>
    <mergeCell ref="H10:H11"/>
    <mergeCell ref="I10:I11"/>
    <mergeCell ref="D10:D11"/>
    <mergeCell ref="A34:A35"/>
    <mergeCell ref="B34:B35"/>
    <mergeCell ref="B49:C49"/>
    <mergeCell ref="A16:A17"/>
    <mergeCell ref="B16:B17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2020-01-14T05:56:08Z</dcterms:modified>
</cp:coreProperties>
</file>