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1.'!$A$1:$D$53</definedName>
  </definedNames>
  <calcPr calcId="144525"/>
</workbook>
</file>

<file path=xl/calcChain.xml><?xml version="1.0" encoding="utf-8"?>
<calcChain xmlns="http://schemas.openxmlformats.org/spreadsheetml/2006/main">
  <c r="EJ39" i="40" l="1"/>
  <c r="EJ13" i="40"/>
  <c r="EH13" i="40"/>
  <c r="EH24" i="40" l="1"/>
  <c r="EH39" i="40"/>
  <c r="EG13" i="40" l="1"/>
  <c r="EH47" i="40" l="1"/>
  <c r="EI13" i="40"/>
  <c r="EF13" i="40"/>
  <c r="EF39" i="40" l="1"/>
  <c r="ED13" i="40" l="1"/>
  <c r="DY26" i="40" l="1"/>
  <c r="DY24" i="40" s="1"/>
  <c r="DZ26" i="40" l="1"/>
  <c r="DZ24" i="40" s="1"/>
  <c r="DZ47" i="40" s="1"/>
  <c r="EB24" i="40"/>
  <c r="EC24" i="40"/>
  <c r="ED24" i="40"/>
  <c r="EE24" i="40"/>
  <c r="EF24" i="40"/>
  <c r="EG24" i="40"/>
  <c r="EI24" i="40"/>
  <c r="EJ24" i="40"/>
  <c r="EK13" i="40" l="1"/>
  <c r="DY47" i="40" l="1"/>
  <c r="EB47" i="40" l="1"/>
  <c r="ED47" i="40"/>
  <c r="EE47" i="40"/>
  <c r="EF47" i="40"/>
  <c r="EG47" i="40"/>
  <c r="EI47" i="40"/>
  <c r="EJ47" i="40"/>
  <c r="EC47" i="40"/>
  <c r="EA26" i="40"/>
  <c r="EA24" i="40" s="1"/>
  <c r="EA39" i="40"/>
  <c r="EK39" i="40" s="1"/>
  <c r="EK45" i="40"/>
  <c r="EK43" i="40"/>
  <c r="EA47" i="40" l="1"/>
  <c r="EK47" i="40" s="1"/>
  <c r="EK51" i="40"/>
  <c r="EK50" i="40"/>
  <c r="EK24" i="40" l="1"/>
</calcChain>
</file>

<file path=xl/sharedStrings.xml><?xml version="1.0" encoding="utf-8"?>
<sst xmlns="http://schemas.openxmlformats.org/spreadsheetml/2006/main" count="739" uniqueCount="274">
  <si>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</si>
  <si>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</si>
  <si>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</si>
  <si>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</si>
  <si>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</si>
  <si>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</si>
  <si>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</si>
  <si>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</si>
  <si>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</si>
  <si>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</si>
  <si>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</si>
  <si>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</si>
  <si>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</si>
  <si>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</si>
  <si>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</si>
  <si>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</si>
  <si>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</si>
  <si>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</si>
  <si>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</si>
  <si>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</si>
  <si>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</si>
  <si>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</si>
  <si>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</si>
  <si>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</si>
  <si>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</si>
  <si>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</si>
  <si>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</si>
  <si>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</si>
  <si>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</si>
  <si>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</si>
  <si>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</si>
  <si>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</si>
  <si>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</si>
  <si>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</si>
  <si>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</si>
  <si>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</si>
  <si>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</si>
  <si>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</si>
  <si>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</si>
  <si>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</si>
  <si>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</si>
  <si>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</si>
  <si>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</si>
  <si>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</si>
  <si>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</si>
  <si>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</si>
  <si>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</si>
  <si>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</si>
  <si>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</si>
  <si>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</si>
  <si>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</si>
  <si>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</si>
  <si>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</si>
  <si>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</si>
  <si>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</si>
  <si>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</si>
  <si>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</si>
  <si>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</si>
  <si>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</si>
  <si>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</si>
  <si>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</si>
  <si>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</si>
  <si>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</si>
  <si>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</si>
  <si>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</si>
  <si>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</si>
  <si>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</si>
  <si>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</si>
  <si>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</si>
  <si>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</si>
  <si>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</si>
  <si>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</si>
  <si>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</si>
  <si>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</si>
  <si>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</si>
  <si>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</si>
  <si>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</si>
  <si>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</si>
  <si>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</si>
  <si>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</si>
  <si>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</si>
  <si>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</si>
  <si>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</si>
  <si>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</si>
  <si>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</si>
  <si>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</si>
  <si>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</si>
  <si>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</si>
  <si>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</si>
  <si>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</si>
  <si>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</si>
  <si>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</si>
  <si>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</si>
  <si>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</si>
  <si>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</si>
  <si>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</si>
  <si>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</si>
  <si>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</si>
  <si>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</si>
  <si>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</si>
  <si>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</si>
  <si>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</si>
  <si>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</si>
  <si>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</si>
  <si>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</si>
  <si>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</si>
  <si>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</si>
  <si>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</si>
  <si>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</si>
  <si>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</si>
  <si>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</si>
  <si>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</si>
  <si>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</si>
  <si>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</si>
  <si>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</si>
  <si>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</si>
  <si>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</si>
  <si>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</si>
  <si>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</si>
  <si>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</si>
  <si>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</si>
  <si>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</si>
  <si>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</si>
  <si>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</si>
  <si>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</si>
  <si>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</si>
  <si>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</si>
  <si>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</si>
  <si>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</si>
  <si>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</si>
  <si>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</si>
  <si>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</si>
  <si>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</si>
  <si>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</si>
  <si>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</si>
  <si>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</si>
  <si>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</si>
  <si>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</si>
  <si>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</si>
  <si>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</si>
  <si>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</si>
  <si>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</si>
  <si>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</si>
  <si>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</si>
  <si>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</si>
  <si>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</si>
  <si>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</si>
  <si>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</si>
  <si>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</si>
  <si>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</si>
  <si>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</si>
  <si>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</si>
  <si>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</si>
  <si>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</si>
  <si>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</si>
  <si>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</si>
  <si>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</si>
  <si>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</si>
  <si>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</si>
  <si>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</si>
  <si>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</si>
  <si>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</si>
  <si>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</si>
  <si>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</si>
  <si>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</si>
  <si>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</si>
  <si>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</si>
  <si>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</si>
  <si>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</si>
  <si>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</si>
  <si>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</si>
  <si>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</si>
  <si>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</si>
  <si>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</si>
  <si>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</si>
  <si>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</si>
  <si>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</si>
  <si>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</si>
  <si>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</si>
  <si>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</si>
  <si>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</si>
  <si>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</si>
  <si>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</si>
  <si>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</si>
  <si>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</si>
  <si>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</si>
  <si>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</si>
  <si>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</si>
  <si>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</si>
  <si>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</si>
  <si>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</si>
  <si>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</si>
  <si>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</si>
  <si>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</si>
  <si>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</si>
  <si>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</si>
  <si>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</si>
  <si>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</si>
  <si>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</si>
  <si>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</si>
  <si>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</si>
  <si>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</si>
  <si>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</si>
  <si>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</si>
  <si>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</si>
  <si>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</si>
  <si>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</si>
  <si>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</si>
  <si>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</si>
  <si>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</si>
  <si>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</si>
  <si>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</si>
  <si>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</si>
  <si>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</si>
  <si>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</si>
  <si>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</si>
  <si>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</si>
  <si>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</si>
  <si>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</si>
  <si>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</si>
  <si>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</si>
  <si>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</si>
  <si>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</si>
  <si>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</si>
  <si>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</si>
  <si>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</si>
  <si>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</si>
  <si>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</si>
  <si>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</si>
  <si>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</si>
  <si>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</si>
  <si>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</si>
  <si>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</si>
  <si>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</si>
  <si>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</si>
  <si>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</si>
  <si>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</si>
  <si>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</si>
  <si>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</si>
  <si>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</si>
  <si>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</si>
  <si>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</si>
  <si>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</si>
  <si>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</si>
  <si>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</si>
  <si>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</si>
  <si>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</si>
  <si>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</si>
  <si>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</si>
  <si>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</si>
  <si>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</si>
  <si>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</si>
  <si>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</si>
  <si>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</si>
  <si>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</si>
  <si>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</si>
  <si>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</si>
  <si>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</si>
  <si>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</si>
  <si>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</si>
  <si>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</si>
  <si>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фасонных частей водосточных труб - отливов</t>
  </si>
  <si>
    <t>Замена изоляции трубопроводов в ТП</t>
  </si>
  <si>
    <t>пм</t>
  </si>
  <si>
    <t>Окраска стен в теплоцентре</t>
  </si>
  <si>
    <t>м2</t>
  </si>
  <si>
    <t>замена замков в МОПах</t>
  </si>
  <si>
    <t>Замена люков в чердачное помещение на противопожарные</t>
  </si>
  <si>
    <t>теплоснабжения (сгоны на трубопроводе)</t>
  </si>
  <si>
    <t>Аварийно-восстановительные работы (ремонт кровли)</t>
  </si>
  <si>
    <t>1.4</t>
  </si>
  <si>
    <t>1.5</t>
  </si>
  <si>
    <t>ремонт козырька над входом в парадную</t>
  </si>
  <si>
    <t>Отчет по текущему ремонту общего имущества в многоквартирном доме № 48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</si>
</sst>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6" t="s">
        <v>239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71" t="s">
        <v>132</v>
      </c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65" t="s">
        <v>135</v>
      </c>
      <c r="S9" s="574"/>
      <c r="T9" s="574"/>
      <c r="U9" s="565" t="s">
        <v>101</v>
      </c>
      <c r="V9" s="574"/>
      <c r="W9" s="565" t="s">
        <v>133</v>
      </c>
      <c r="X9" s="566"/>
    </row>
    <row r="10" spans="1:24" ht="149.25" customHeight="1" thickBot="1" x14ac:dyDescent="0.25">
      <c r="A10" s="587"/>
      <c r="B10" s="588"/>
      <c r="C10" s="588"/>
      <c r="D10" s="589"/>
      <c r="E10" s="571" t="s">
        <v>154</v>
      </c>
      <c r="F10" s="572"/>
      <c r="G10" s="572"/>
      <c r="H10" s="571" t="s">
        <v>162</v>
      </c>
      <c r="I10" s="572"/>
      <c r="J10" s="572"/>
      <c r="K10" s="571" t="s">
        <v>163</v>
      </c>
      <c r="L10" s="572"/>
      <c r="M10" s="572"/>
      <c r="N10" s="571" t="s">
        <v>157</v>
      </c>
      <c r="O10" s="573"/>
      <c r="P10" s="571" t="s">
        <v>158</v>
      </c>
      <c r="Q10" s="572"/>
      <c r="R10" s="567"/>
      <c r="S10" s="575"/>
      <c r="T10" s="575"/>
      <c r="U10" s="567"/>
      <c r="V10" s="575"/>
      <c r="W10" s="567"/>
      <c r="X10" s="568"/>
    </row>
    <row r="11" spans="1:24" ht="13.5" thickBot="1" x14ac:dyDescent="0.25">
      <c r="A11" s="587"/>
      <c r="B11" s="588"/>
      <c r="C11" s="588"/>
      <c r="D11" s="58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0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0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2" t="s">
        <v>167</v>
      </c>
      <c r="B21" s="57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3"/>
      <c r="B22" s="58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3" t="s">
        <v>168</v>
      </c>
      <c r="B23" s="58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3"/>
      <c r="B24" s="58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3" t="s">
        <v>171</v>
      </c>
      <c r="B25" s="58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3"/>
      <c r="B26" s="58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3" t="s">
        <v>173</v>
      </c>
      <c r="B27" s="58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3"/>
      <c r="B28" s="58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3" t="s">
        <v>176</v>
      </c>
      <c r="B29" s="58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3"/>
      <c r="B30" s="58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8" t="s">
        <v>18</v>
      </c>
      <c r="B32" s="58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9"/>
      <c r="B33" s="58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8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9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2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2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8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2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8" t="s">
        <v>29</v>
      </c>
      <c r="B43" s="58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9"/>
      <c r="B44" s="58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9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9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8" t="s">
        <v>32</v>
      </c>
      <c r="B47" s="55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9"/>
      <c r="B48" s="55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5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5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8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9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5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5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8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9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4" t="s">
        <v>51</v>
      </c>
      <c r="B57" s="57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5"/>
      <c r="B58" s="58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8" t="s">
        <v>150</v>
      </c>
      <c r="B59" s="55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9"/>
      <c r="B60" s="55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5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5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8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9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5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5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8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9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0" t="s">
        <v>204</v>
      </c>
      <c r="B69" s="55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1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2" t="s">
        <v>205</v>
      </c>
      <c r="B72" s="55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3"/>
      <c r="B73" s="55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8" t="s">
        <v>112</v>
      </c>
      <c r="B82" s="55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9"/>
      <c r="B83" s="55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5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5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8">
        <v>25</v>
      </c>
      <c r="B87" s="53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9"/>
      <c r="B88" s="53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2">
        <v>26</v>
      </c>
      <c r="B89" s="53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3"/>
      <c r="B90" s="53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4" t="s">
        <v>233</v>
      </c>
      <c r="B91" s="54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5"/>
      <c r="B92" s="54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9" t="s">
        <v>95</v>
      </c>
      <c r="B101" s="569"/>
      <c r="C101" s="569"/>
      <c r="D101" s="569"/>
      <c r="E101" s="569"/>
      <c r="F101" s="569"/>
      <c r="G101" s="569"/>
      <c r="H101" s="569"/>
      <c r="I101" s="569"/>
      <c r="J101" s="569"/>
      <c r="K101" s="569"/>
      <c r="L101" s="569"/>
      <c r="M101" s="569"/>
      <c r="N101" s="569"/>
      <c r="O101" s="569"/>
      <c r="P101" s="569"/>
      <c r="Q101" s="569"/>
      <c r="R101" s="569"/>
      <c r="S101" s="570"/>
      <c r="T101" s="569"/>
      <c r="U101" s="2"/>
      <c r="V101" s="2"/>
      <c r="W101" s="2"/>
      <c r="X101" s="2"/>
    </row>
    <row r="102" spans="1:24" ht="15" x14ac:dyDescent="0.25">
      <c r="A102" s="548" t="s">
        <v>71</v>
      </c>
      <c r="B102" s="51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9"/>
      <c r="B103" s="51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9" t="s">
        <v>16</v>
      </c>
      <c r="B104" s="51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6"/>
      <c r="B105" s="51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9" t="s">
        <v>18</v>
      </c>
      <c r="B106" s="51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6"/>
      <c r="B107" s="51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9" t="s">
        <v>57</v>
      </c>
      <c r="B108" s="51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6"/>
      <c r="B109" s="51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9" t="s">
        <v>24</v>
      </c>
      <c r="B110" s="51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6"/>
      <c r="B111" s="51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9" t="s">
        <v>25</v>
      </c>
      <c r="B112" s="51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6"/>
      <c r="B113" s="51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0">
        <v>7</v>
      </c>
      <c r="B114" s="51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1"/>
      <c r="B115" s="51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2">
        <v>8</v>
      </c>
      <c r="B116" s="51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3"/>
      <c r="B117" s="51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0">
        <v>9</v>
      </c>
      <c r="B118" s="51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1"/>
      <c r="B119" s="51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4" t="s">
        <v>139</v>
      </c>
      <c r="B129" s="51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5"/>
      <c r="B130" s="51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4" t="s">
        <v>140</v>
      </c>
      <c r="B131" s="51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5"/>
      <c r="B132" s="51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4" t="s">
        <v>141</v>
      </c>
      <c r="B133" s="51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5"/>
      <c r="B134" s="51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4" t="s">
        <v>111</v>
      </c>
      <c r="B135" s="51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6"/>
      <c r="B136" s="51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4" t="s">
        <v>142</v>
      </c>
      <c r="B141" s="51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5"/>
      <c r="B142" s="51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4" t="s">
        <v>143</v>
      </c>
      <c r="B143" s="51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5"/>
      <c r="B144" s="51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4" t="s">
        <v>144</v>
      </c>
      <c r="B145" s="51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5"/>
      <c r="B146" s="51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4" t="s">
        <v>145</v>
      </c>
      <c r="B147" s="51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5"/>
      <c r="B148" s="51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4" t="s">
        <v>146</v>
      </c>
      <c r="B149" s="51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5"/>
      <c r="B150" s="51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4" t="s">
        <v>147</v>
      </c>
      <c r="B151" s="51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5"/>
      <c r="B152" s="51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4" t="s">
        <v>148</v>
      </c>
      <c r="B153" s="51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5"/>
      <c r="B154" s="51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4" t="s">
        <v>149</v>
      </c>
      <c r="B155" s="51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6"/>
      <c r="B156" s="51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0"/>
  <sheetViews>
    <sheetView tabSelected="1" view="pageBreakPreview" topLeftCell="A23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4" t="s">
        <v>273</v>
      </c>
      <c r="B4" s="594"/>
      <c r="C4" s="594"/>
      <c r="D4" s="594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5" t="s">
        <v>0</v>
      </c>
      <c r="B10" s="507" t="s">
        <v>1</v>
      </c>
      <c r="C10" s="595" t="s">
        <v>2</v>
      </c>
      <c r="D10" s="611" t="s">
        <v>242</v>
      </c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11"/>
      <c r="BD10" s="611"/>
      <c r="BE10" s="611"/>
      <c r="BF10" s="611"/>
      <c r="BG10" s="611"/>
      <c r="BH10" s="611"/>
      <c r="BI10" s="611"/>
      <c r="BJ10" s="611"/>
      <c r="BK10" s="611"/>
      <c r="BL10" s="611"/>
      <c r="BM10" s="611"/>
      <c r="BN10" s="611"/>
      <c r="BO10" s="611"/>
      <c r="BP10" s="611"/>
      <c r="BQ10" s="611"/>
      <c r="BR10" s="611"/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1"/>
      <c r="DK10" s="611"/>
      <c r="DL10" s="611"/>
      <c r="DM10" s="611"/>
      <c r="DN10" s="611"/>
      <c r="DO10" s="611"/>
      <c r="DP10" s="611"/>
      <c r="DQ10" s="611"/>
      <c r="DR10" s="611"/>
      <c r="DS10" s="611"/>
      <c r="DT10" s="611"/>
      <c r="DU10" s="611"/>
      <c r="DV10" s="611"/>
      <c r="DW10" s="611"/>
      <c r="DX10" s="565"/>
      <c r="DY10" s="616" t="s">
        <v>245</v>
      </c>
      <c r="DZ10" s="489" t="s">
        <v>246</v>
      </c>
      <c r="EA10" s="489" t="s">
        <v>247</v>
      </c>
      <c r="EB10" s="489" t="s">
        <v>248</v>
      </c>
      <c r="EC10" s="489" t="s">
        <v>249</v>
      </c>
      <c r="ED10" s="489" t="s">
        <v>250</v>
      </c>
      <c r="EE10" s="489" t="s">
        <v>251</v>
      </c>
      <c r="EF10" s="489" t="s">
        <v>252</v>
      </c>
      <c r="EG10" s="489" t="s">
        <v>253</v>
      </c>
      <c r="EH10" s="489" t="s">
        <v>254</v>
      </c>
      <c r="EI10" s="489" t="s">
        <v>255</v>
      </c>
      <c r="EJ10" s="485" t="s">
        <v>256</v>
      </c>
      <c r="EK10" s="2" t="s">
        <v>258</v>
      </c>
    </row>
    <row r="11" spans="1:141" ht="25.5" customHeight="1" x14ac:dyDescent="0.2">
      <c r="A11" s="587"/>
      <c r="B11" s="588"/>
      <c r="C11" s="596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V11" s="612"/>
      <c r="BW11" s="612"/>
      <c r="BX11" s="612"/>
      <c r="BY11" s="612"/>
      <c r="BZ11" s="612"/>
      <c r="CA11" s="612"/>
      <c r="CB11" s="612"/>
      <c r="CC11" s="612"/>
      <c r="CD11" s="612"/>
      <c r="CE11" s="612"/>
      <c r="CF11" s="612"/>
      <c r="CG11" s="612"/>
      <c r="CH11" s="612"/>
      <c r="CI11" s="612"/>
      <c r="CJ11" s="612"/>
      <c r="CK11" s="612"/>
      <c r="CL11" s="612"/>
      <c r="CM11" s="612"/>
      <c r="CN11" s="612"/>
      <c r="CO11" s="612"/>
      <c r="CP11" s="612"/>
      <c r="CQ11" s="612"/>
      <c r="CR11" s="612"/>
      <c r="CS11" s="612"/>
      <c r="CT11" s="612"/>
      <c r="CU11" s="612"/>
      <c r="CV11" s="612"/>
      <c r="CW11" s="612"/>
      <c r="CX11" s="612"/>
      <c r="CY11" s="612"/>
      <c r="CZ11" s="612"/>
      <c r="DA11" s="612"/>
      <c r="DB11" s="612"/>
      <c r="DC11" s="612"/>
      <c r="DD11" s="612"/>
      <c r="DE11" s="612"/>
      <c r="DF11" s="612"/>
      <c r="DG11" s="612"/>
      <c r="DH11" s="612"/>
      <c r="DI11" s="612"/>
      <c r="DJ11" s="612"/>
      <c r="DK11" s="612"/>
      <c r="DL11" s="612"/>
      <c r="DM11" s="612"/>
      <c r="DN11" s="612"/>
      <c r="DO11" s="612"/>
      <c r="DP11" s="612"/>
      <c r="DQ11" s="612"/>
      <c r="DR11" s="612"/>
      <c r="DS11" s="612"/>
      <c r="DT11" s="612"/>
      <c r="DU11" s="612"/>
      <c r="DV11" s="612"/>
      <c r="DW11" s="612"/>
      <c r="DX11" s="615"/>
      <c r="DY11" s="617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7"/>
      <c r="B12" s="588"/>
      <c r="C12" s="596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>
        <f>ED15</f>
        <v>1.7150000000000001</v>
      </c>
      <c r="EE13" s="481"/>
      <c r="EF13" s="481">
        <f>EF17+EF19</f>
        <v>6.3529999999999998</v>
      </c>
      <c r="EG13" s="481">
        <f>EG23+EG19+EG17</f>
        <v>52.8</v>
      </c>
      <c r="EH13" s="481">
        <f>EH21</f>
        <v>9.5389999999999997</v>
      </c>
      <c r="EI13" s="481">
        <f t="shared" ref="EI13" si="0">EI17+EI19</f>
        <v>0</v>
      </c>
      <c r="EJ13" s="481">
        <f>EJ21</f>
        <v>26.474</v>
      </c>
      <c r="EK13" s="494">
        <f>SUM(DY13:EJ13)</f>
        <v>96.881</v>
      </c>
    </row>
    <row r="14" spans="1:141" s="25" customFormat="1" ht="15" x14ac:dyDescent="0.25">
      <c r="A14" s="524" t="s">
        <v>228</v>
      </c>
      <c r="B14" s="607" t="s">
        <v>261</v>
      </c>
      <c r="C14" s="339" t="s">
        <v>28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>
        <v>3</v>
      </c>
      <c r="EE14" s="496"/>
      <c r="EF14" s="496"/>
      <c r="EG14" s="496"/>
      <c r="EH14" s="496"/>
      <c r="EI14" s="496"/>
      <c r="EJ14" s="496"/>
    </row>
    <row r="15" spans="1:141" s="25" customFormat="1" ht="27.75" customHeight="1" x14ac:dyDescent="0.25">
      <c r="A15" s="536"/>
      <c r="B15" s="582"/>
      <c r="C15" s="497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>
        <v>1.7150000000000001</v>
      </c>
      <c r="EE15" s="469"/>
      <c r="EF15" s="469"/>
      <c r="EG15" s="469"/>
      <c r="EH15" s="469"/>
      <c r="EI15" s="469"/>
      <c r="EJ15" s="469"/>
    </row>
    <row r="16" spans="1:141" s="25" customFormat="1" ht="18" customHeight="1" x14ac:dyDescent="0.25">
      <c r="A16" s="536" t="s">
        <v>14</v>
      </c>
      <c r="B16" s="582" t="s">
        <v>264</v>
      </c>
      <c r="C16" s="497" t="s">
        <v>265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>
        <v>48</v>
      </c>
      <c r="EG16" s="473"/>
      <c r="EH16" s="473"/>
      <c r="EI16" s="473"/>
      <c r="EJ16" s="473"/>
    </row>
    <row r="17" spans="1:141" s="25" customFormat="1" ht="18" customHeight="1" x14ac:dyDescent="0.25">
      <c r="A17" s="536"/>
      <c r="B17" s="582"/>
      <c r="C17" s="497" t="s">
        <v>11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>
        <v>4.0220000000000002</v>
      </c>
      <c r="EG17" s="469"/>
      <c r="EH17" s="469"/>
      <c r="EI17" s="469"/>
      <c r="EJ17" s="469"/>
    </row>
    <row r="18" spans="1:141" s="25" customFormat="1" ht="18" customHeight="1" x14ac:dyDescent="0.25">
      <c r="A18" s="536" t="s">
        <v>228</v>
      </c>
      <c r="B18" s="582" t="s">
        <v>266</v>
      </c>
      <c r="C18" s="497" t="s">
        <v>28</v>
      </c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>
        <v>3</v>
      </c>
      <c r="EG18" s="473"/>
      <c r="EH18" s="473"/>
      <c r="EI18" s="473"/>
      <c r="EJ18" s="473"/>
    </row>
    <row r="19" spans="1:141" s="25" customFormat="1" ht="18" customHeight="1" x14ac:dyDescent="0.25">
      <c r="A19" s="536"/>
      <c r="B19" s="582"/>
      <c r="C19" s="497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>
        <v>2.331</v>
      </c>
      <c r="EG19" s="469"/>
      <c r="EH19" s="469"/>
      <c r="EI19" s="469"/>
      <c r="EJ19" s="469"/>
    </row>
    <row r="20" spans="1:141" s="25" customFormat="1" ht="18" customHeight="1" x14ac:dyDescent="0.25">
      <c r="A20" s="536" t="s">
        <v>270</v>
      </c>
      <c r="B20" s="582" t="s">
        <v>272</v>
      </c>
      <c r="C20" s="497" t="s">
        <v>28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3"/>
      <c r="EF20" s="473"/>
      <c r="EG20" s="473"/>
      <c r="EH20" s="473">
        <v>1</v>
      </c>
      <c r="EI20" s="473"/>
      <c r="EJ20" s="473">
        <v>2</v>
      </c>
    </row>
    <row r="21" spans="1:141" s="25" customFormat="1" ht="18" customHeight="1" x14ac:dyDescent="0.25">
      <c r="A21" s="536"/>
      <c r="B21" s="582"/>
      <c r="C21" s="497" t="s">
        <v>43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>
        <v>9.5389999999999997</v>
      </c>
      <c r="EI21" s="469"/>
      <c r="EJ21" s="469">
        <v>26.474</v>
      </c>
    </row>
    <row r="22" spans="1:141" s="25" customFormat="1" ht="18" customHeight="1" x14ac:dyDescent="0.25">
      <c r="A22" s="536" t="s">
        <v>271</v>
      </c>
      <c r="B22" s="582" t="s">
        <v>267</v>
      </c>
      <c r="C22" s="497" t="s">
        <v>28</v>
      </c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3"/>
      <c r="BF22" s="473"/>
      <c r="BG22" s="473"/>
      <c r="BH22" s="473"/>
      <c r="BI22" s="473"/>
      <c r="BJ22" s="473"/>
      <c r="BK22" s="473"/>
      <c r="BL22" s="473"/>
      <c r="BM22" s="473"/>
      <c r="BN22" s="473"/>
      <c r="BO22" s="473"/>
      <c r="BP22" s="473"/>
      <c r="BQ22" s="473"/>
      <c r="BR22" s="473"/>
      <c r="BS22" s="473"/>
      <c r="BT22" s="473"/>
      <c r="BU22" s="473"/>
      <c r="BV22" s="473"/>
      <c r="BW22" s="473"/>
      <c r="BX22" s="473"/>
      <c r="BY22" s="473"/>
      <c r="BZ22" s="473"/>
      <c r="CA22" s="473"/>
      <c r="CB22" s="473"/>
      <c r="CC22" s="473"/>
      <c r="CD22" s="473"/>
      <c r="CE22" s="473"/>
      <c r="CF22" s="473"/>
      <c r="CG22" s="473"/>
      <c r="CH22" s="473"/>
      <c r="CI22" s="473"/>
      <c r="CJ22" s="473"/>
      <c r="CK22" s="473"/>
      <c r="CL22" s="473"/>
      <c r="CM22" s="473"/>
      <c r="CN22" s="473"/>
      <c r="CO22" s="473"/>
      <c r="CP22" s="473"/>
      <c r="CQ22" s="473"/>
      <c r="CR22" s="473"/>
      <c r="CS22" s="473"/>
      <c r="CT22" s="473"/>
      <c r="CU22" s="473"/>
      <c r="CV22" s="473"/>
      <c r="CW22" s="473"/>
      <c r="CX22" s="473"/>
      <c r="CY22" s="473"/>
      <c r="CZ22" s="473"/>
      <c r="DA22" s="473"/>
      <c r="DB22" s="473"/>
      <c r="DC22" s="473"/>
      <c r="DD22" s="473"/>
      <c r="DE22" s="473"/>
      <c r="DF22" s="473"/>
      <c r="DG22" s="473"/>
      <c r="DH22" s="473"/>
      <c r="DI22" s="473"/>
      <c r="DJ22" s="473"/>
      <c r="DK22" s="473"/>
      <c r="DL22" s="473"/>
      <c r="DM22" s="473"/>
      <c r="DN22" s="473"/>
      <c r="DO22" s="473"/>
      <c r="DP22" s="473"/>
      <c r="DQ22" s="473"/>
      <c r="DR22" s="473"/>
      <c r="DS22" s="473"/>
      <c r="DT22" s="473"/>
      <c r="DU22" s="473"/>
      <c r="DV22" s="473"/>
      <c r="DW22" s="473"/>
      <c r="DX22" s="473"/>
      <c r="DY22" s="473"/>
      <c r="DZ22" s="473"/>
      <c r="EA22" s="473"/>
      <c r="EB22" s="473"/>
      <c r="EC22" s="473"/>
      <c r="ED22" s="473"/>
      <c r="EE22" s="473"/>
      <c r="EF22" s="473"/>
      <c r="EG22" s="473">
        <v>3</v>
      </c>
      <c r="EH22" s="473"/>
      <c r="EI22" s="473"/>
      <c r="EJ22" s="473"/>
    </row>
    <row r="23" spans="1:141" s="25" customFormat="1" ht="18" customHeight="1" thickBot="1" x14ac:dyDescent="0.3">
      <c r="A23" s="536"/>
      <c r="B23" s="582"/>
      <c r="C23" s="497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>
        <v>52.8</v>
      </c>
      <c r="EH23" s="469"/>
      <c r="EI23" s="469"/>
      <c r="EJ23" s="469"/>
    </row>
    <row r="24" spans="1:141" s="25" customFormat="1" ht="15.75" thickBot="1" x14ac:dyDescent="0.3">
      <c r="A24" s="397" t="s">
        <v>75</v>
      </c>
      <c r="B24" s="454" t="s">
        <v>76</v>
      </c>
      <c r="C24" s="399" t="s">
        <v>11</v>
      </c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98">
        <f>DY26+DY36+DY38</f>
        <v>3.03</v>
      </c>
      <c r="DZ24" s="498">
        <f>DZ26+DZ36+DZ38</f>
        <v>1.446</v>
      </c>
      <c r="EA24" s="498">
        <f t="shared" ref="EA24:EJ24" si="1">EA26+EA36+EA38</f>
        <v>0</v>
      </c>
      <c r="EB24" s="498">
        <f t="shared" si="1"/>
        <v>0</v>
      </c>
      <c r="EC24" s="498">
        <f t="shared" si="1"/>
        <v>0</v>
      </c>
      <c r="ED24" s="498">
        <f t="shared" si="1"/>
        <v>0</v>
      </c>
      <c r="EE24" s="498">
        <f t="shared" si="1"/>
        <v>0</v>
      </c>
      <c r="EF24" s="498">
        <f t="shared" si="1"/>
        <v>18.334000000000003</v>
      </c>
      <c r="EG24" s="498">
        <f t="shared" si="1"/>
        <v>0</v>
      </c>
      <c r="EH24" s="498">
        <f>EH32</f>
        <v>0.26500000000000001</v>
      </c>
      <c r="EI24" s="498">
        <f t="shared" si="1"/>
        <v>0</v>
      </c>
      <c r="EJ24" s="498">
        <f t="shared" si="1"/>
        <v>8.19</v>
      </c>
      <c r="EK24" s="492">
        <f>SUM(DY24:EJ24)</f>
        <v>31.265000000000001</v>
      </c>
    </row>
    <row r="25" spans="1:141" s="25" customFormat="1" ht="15" x14ac:dyDescent="0.25">
      <c r="A25" s="603" t="s">
        <v>205</v>
      </c>
      <c r="B25" s="605" t="s">
        <v>206</v>
      </c>
      <c r="C25" s="468" t="s">
        <v>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95"/>
      <c r="EA25" s="471"/>
      <c r="EB25" s="471"/>
      <c r="EC25" s="471"/>
      <c r="ED25" s="471"/>
      <c r="EE25" s="471"/>
      <c r="EF25" s="471"/>
      <c r="EG25" s="471"/>
      <c r="EH25" s="471"/>
      <c r="EI25" s="471"/>
      <c r="EJ25" s="471"/>
    </row>
    <row r="26" spans="1:141" s="25" customFormat="1" ht="15" x14ac:dyDescent="0.25">
      <c r="A26" s="604"/>
      <c r="B26" s="606"/>
      <c r="C26" s="462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f>DY28+DY30+DY32+DY34</f>
        <v>0</v>
      </c>
      <c r="DZ26" s="471">
        <f>DZ28+DZ30+DZ32+DZ34</f>
        <v>0</v>
      </c>
      <c r="EA26" s="469">
        <f>EA28+EA30+EA32+EA34</f>
        <v>0</v>
      </c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6" t="s">
        <v>229</v>
      </c>
      <c r="B27" s="537" t="s">
        <v>19</v>
      </c>
      <c r="C27" s="191" t="s">
        <v>20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6"/>
      <c r="B28" s="537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6" t="s">
        <v>230</v>
      </c>
      <c r="B29" s="537" t="s">
        <v>21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93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" x14ac:dyDescent="0.25">
      <c r="A30" s="536"/>
      <c r="B30" s="537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36" t="s">
        <v>231</v>
      </c>
      <c r="B31" s="537" t="s">
        <v>268</v>
      </c>
      <c r="C31" s="191" t="s">
        <v>28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93"/>
      <c r="DZ31" s="469"/>
      <c r="EA31" s="469"/>
      <c r="EB31" s="469"/>
      <c r="EC31" s="469"/>
      <c r="ED31" s="469"/>
      <c r="EE31" s="469"/>
      <c r="EF31" s="469"/>
      <c r="EG31" s="469"/>
      <c r="EH31" s="469">
        <v>2</v>
      </c>
      <c r="EI31" s="469"/>
      <c r="EJ31" s="469"/>
    </row>
    <row r="32" spans="1:141" ht="15" x14ac:dyDescent="0.25">
      <c r="A32" s="536"/>
      <c r="B32" s="537"/>
      <c r="C32" s="191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>
        <v>0.26500000000000001</v>
      </c>
      <c r="EI32" s="469"/>
      <c r="EJ32" s="469"/>
    </row>
    <row r="33" spans="1:141" ht="15" x14ac:dyDescent="0.25">
      <c r="A33" s="536" t="s">
        <v>232</v>
      </c>
      <c r="B33" s="537" t="s">
        <v>23</v>
      </c>
      <c r="C33" s="191" t="s">
        <v>17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</row>
    <row r="34" spans="1:141" ht="15.75" customHeight="1" thickBot="1" x14ac:dyDescent="0.3">
      <c r="A34" s="525"/>
      <c r="B34" s="564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ht="15" x14ac:dyDescent="0.25">
      <c r="A35" s="538" t="s">
        <v>112</v>
      </c>
      <c r="B35" s="608" t="s">
        <v>262</v>
      </c>
      <c r="C35" s="335" t="s">
        <v>263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/>
      <c r="EF35" s="471">
        <v>12</v>
      </c>
      <c r="EG35" s="471"/>
      <c r="EH35" s="471"/>
      <c r="EI35" s="471"/>
      <c r="EJ35" s="471"/>
    </row>
    <row r="36" spans="1:141" ht="15.75" thickBot="1" x14ac:dyDescent="0.3">
      <c r="A36" s="539"/>
      <c r="B36" s="609"/>
      <c r="C36" s="344" t="s">
        <v>11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>
        <v>10.130000000000001</v>
      </c>
      <c r="EG36" s="473"/>
      <c r="EH36" s="473"/>
      <c r="EI36" s="473"/>
      <c r="EJ36" s="473"/>
    </row>
    <row r="37" spans="1:141" ht="15" x14ac:dyDescent="0.25">
      <c r="A37" s="524" t="s">
        <v>48</v>
      </c>
      <c r="B37" s="607" t="s">
        <v>216</v>
      </c>
      <c r="C37" s="350" t="s">
        <v>28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>
        <v>1</v>
      </c>
      <c r="DZ37" s="472">
        <v>2</v>
      </c>
      <c r="EA37" s="472"/>
      <c r="EB37" s="472"/>
      <c r="EC37" s="472"/>
      <c r="ED37" s="472"/>
      <c r="EE37" s="472"/>
      <c r="EF37" s="472">
        <v>2</v>
      </c>
      <c r="EG37" s="472"/>
      <c r="EH37" s="472"/>
      <c r="EI37" s="472"/>
      <c r="EJ37" s="472">
        <v>8</v>
      </c>
    </row>
    <row r="38" spans="1:141" ht="15.75" thickBot="1" x14ac:dyDescent="0.3">
      <c r="A38" s="525"/>
      <c r="B38" s="610"/>
      <c r="C38" s="329" t="s">
        <v>11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>
        <v>3.03</v>
      </c>
      <c r="DZ38" s="470">
        <v>1.446</v>
      </c>
      <c r="EA38" s="470"/>
      <c r="EB38" s="470"/>
      <c r="EC38" s="470"/>
      <c r="ED38" s="470"/>
      <c r="EE38" s="470"/>
      <c r="EF38" s="470">
        <v>8.2040000000000006</v>
      </c>
      <c r="EG38" s="470"/>
      <c r="EH38" s="470"/>
      <c r="EI38" s="470"/>
      <c r="EJ38" s="470">
        <v>8.19</v>
      </c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/>
      <c r="DZ39" s="465"/>
      <c r="EA39" s="465">
        <f>EA41+EA43+EA45</f>
        <v>0</v>
      </c>
      <c r="EB39" s="465"/>
      <c r="EC39" s="465"/>
      <c r="ED39" s="465"/>
      <c r="EE39" s="465"/>
      <c r="EF39" s="465">
        <f>EF41+EF43</f>
        <v>11.126000000000001</v>
      </c>
      <c r="EG39" s="465"/>
      <c r="EH39" s="465">
        <f>EH43</f>
        <v>0.46500000000000002</v>
      </c>
      <c r="EI39" s="465"/>
      <c r="EJ39" s="465">
        <f>EJ43</f>
        <v>0.122</v>
      </c>
      <c r="EK39" s="492">
        <f>SUM(DY39:EJ39)</f>
        <v>11.713000000000001</v>
      </c>
    </row>
    <row r="40" spans="1:141" s="25" customFormat="1" ht="15" x14ac:dyDescent="0.25">
      <c r="A40" s="613">
        <v>25</v>
      </c>
      <c r="B40" s="557" t="s">
        <v>217</v>
      </c>
      <c r="C40" s="335" t="s">
        <v>17</v>
      </c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475"/>
      <c r="BF40" s="475"/>
      <c r="BG40" s="475"/>
      <c r="BH40" s="475"/>
      <c r="BI40" s="475"/>
      <c r="BJ40" s="475"/>
      <c r="BK40" s="475"/>
      <c r="BL40" s="475"/>
      <c r="BM40" s="475"/>
      <c r="BN40" s="475"/>
      <c r="BO40" s="475"/>
      <c r="BP40" s="475"/>
      <c r="BQ40" s="475"/>
      <c r="BR40" s="475"/>
      <c r="BS40" s="475"/>
      <c r="BT40" s="475"/>
      <c r="BU40" s="475"/>
      <c r="BV40" s="475"/>
      <c r="BW40" s="475"/>
      <c r="BX40" s="475"/>
      <c r="BY40" s="475"/>
      <c r="BZ40" s="475"/>
      <c r="CA40" s="475"/>
      <c r="CB40" s="475"/>
      <c r="CC40" s="475"/>
      <c r="CD40" s="475"/>
      <c r="CE40" s="475"/>
      <c r="CF40" s="475"/>
      <c r="CG40" s="475"/>
      <c r="CH40" s="475"/>
      <c r="CI40" s="475"/>
      <c r="CJ40" s="475"/>
      <c r="CK40" s="475"/>
      <c r="CL40" s="475"/>
      <c r="CM40" s="475"/>
      <c r="CN40" s="475"/>
      <c r="CO40" s="475"/>
      <c r="CP40" s="475"/>
      <c r="CQ40" s="475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/>
      <c r="DB40" s="475"/>
      <c r="DC40" s="475"/>
      <c r="DD40" s="475"/>
      <c r="DE40" s="475"/>
      <c r="DF40" s="475"/>
      <c r="DG40" s="475"/>
      <c r="DH40" s="475"/>
      <c r="DI40" s="475"/>
      <c r="DJ40" s="475"/>
      <c r="DK40" s="475"/>
      <c r="DL40" s="475"/>
      <c r="DM40" s="475"/>
      <c r="DN40" s="475"/>
      <c r="DO40" s="475"/>
      <c r="DP40" s="475"/>
      <c r="DQ40" s="475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5"/>
      <c r="EF40" s="475">
        <v>20</v>
      </c>
      <c r="EG40" s="475"/>
      <c r="EH40" s="475"/>
      <c r="EI40" s="475"/>
      <c r="EJ40" s="475"/>
    </row>
    <row r="41" spans="1:141" s="25" customFormat="1" ht="15.75" thickBot="1" x14ac:dyDescent="0.3">
      <c r="A41" s="600"/>
      <c r="B41" s="558"/>
      <c r="C41" s="344" t="s">
        <v>11</v>
      </c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  <c r="DV41" s="476"/>
      <c r="DW41" s="476"/>
      <c r="DX41" s="476"/>
      <c r="DY41" s="476"/>
      <c r="DZ41" s="476"/>
      <c r="EA41" s="476"/>
      <c r="EB41" s="476"/>
      <c r="EC41" s="476"/>
      <c r="ED41" s="476"/>
      <c r="EE41" s="476"/>
      <c r="EF41" s="476">
        <v>4.5529999999999999</v>
      </c>
      <c r="EG41" s="476"/>
      <c r="EH41" s="476"/>
      <c r="EI41" s="476"/>
      <c r="EJ41" s="476"/>
    </row>
    <row r="42" spans="1:141" s="25" customFormat="1" ht="15" x14ac:dyDescent="0.25">
      <c r="A42" s="599">
        <v>26</v>
      </c>
      <c r="B42" s="601" t="s">
        <v>257</v>
      </c>
      <c r="C42" s="467" t="s">
        <v>28</v>
      </c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9"/>
      <c r="BR42" s="479"/>
      <c r="BS42" s="479"/>
      <c r="BT42" s="479"/>
      <c r="BU42" s="479"/>
      <c r="BV42" s="479"/>
      <c r="BW42" s="479"/>
      <c r="BX42" s="479"/>
      <c r="BY42" s="479"/>
      <c r="BZ42" s="479"/>
      <c r="CA42" s="479"/>
      <c r="CB42" s="479"/>
      <c r="CC42" s="479"/>
      <c r="CD42" s="479"/>
      <c r="CE42" s="479"/>
      <c r="CF42" s="479"/>
      <c r="CG42" s="479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/>
      <c r="CR42" s="479"/>
      <c r="CS42" s="479"/>
      <c r="CT42" s="479"/>
      <c r="CU42" s="479"/>
      <c r="CV42" s="479"/>
      <c r="CW42" s="479"/>
      <c r="CX42" s="479"/>
      <c r="CY42" s="479"/>
      <c r="CZ42" s="479"/>
      <c r="DA42" s="479"/>
      <c r="DB42" s="479"/>
      <c r="DC42" s="479"/>
      <c r="DD42" s="479"/>
      <c r="DE42" s="479"/>
      <c r="DF42" s="479"/>
      <c r="DG42" s="479"/>
      <c r="DH42" s="479"/>
      <c r="DI42" s="479"/>
      <c r="DJ42" s="479"/>
      <c r="DK42" s="479"/>
      <c r="DL42" s="479"/>
      <c r="DM42" s="479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/>
      <c r="DX42" s="479"/>
      <c r="DY42" s="479"/>
      <c r="DZ42" s="479"/>
      <c r="EA42" s="477"/>
      <c r="EB42" s="479"/>
      <c r="EC42" s="479"/>
      <c r="ED42" s="479"/>
      <c r="EE42" s="479"/>
      <c r="EF42" s="477">
        <v>24</v>
      </c>
      <c r="EG42" s="479"/>
      <c r="EH42" s="477">
        <v>2</v>
      </c>
      <c r="EI42" s="479"/>
      <c r="EJ42" s="477">
        <v>2</v>
      </c>
    </row>
    <row r="43" spans="1:141" s="25" customFormat="1" ht="26.25" customHeight="1" thickBot="1" x14ac:dyDescent="0.3">
      <c r="A43" s="600"/>
      <c r="B43" s="602"/>
      <c r="C43" s="344" t="s">
        <v>11</v>
      </c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480"/>
      <c r="BS43" s="480"/>
      <c r="BT43" s="480"/>
      <c r="BU43" s="480"/>
      <c r="BV43" s="480"/>
      <c r="BW43" s="480"/>
      <c r="BX43" s="480"/>
      <c r="BY43" s="480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480"/>
      <c r="CM43" s="480"/>
      <c r="CN43" s="480"/>
      <c r="CO43" s="480"/>
      <c r="CP43" s="480"/>
      <c r="CQ43" s="480"/>
      <c r="CR43" s="480"/>
      <c r="CS43" s="480"/>
      <c r="CT43" s="480"/>
      <c r="CU43" s="480"/>
      <c r="CV43" s="480"/>
      <c r="CW43" s="480"/>
      <c r="CX43" s="480"/>
      <c r="CY43" s="480"/>
      <c r="CZ43" s="480"/>
      <c r="DA43" s="480"/>
      <c r="DB43" s="480"/>
      <c r="DC43" s="480"/>
      <c r="DD43" s="480"/>
      <c r="DE43" s="480"/>
      <c r="DF43" s="480"/>
      <c r="DG43" s="480"/>
      <c r="DH43" s="480"/>
      <c r="DI43" s="480"/>
      <c r="DJ43" s="480"/>
      <c r="DK43" s="480"/>
      <c r="DL43" s="480"/>
      <c r="DM43" s="480"/>
      <c r="DN43" s="480"/>
      <c r="DO43" s="480"/>
      <c r="DP43" s="480"/>
      <c r="DQ43" s="480"/>
      <c r="DR43" s="480"/>
      <c r="DS43" s="480"/>
      <c r="DT43" s="480"/>
      <c r="DU43" s="480"/>
      <c r="DV43" s="480"/>
      <c r="DW43" s="480"/>
      <c r="DX43" s="480"/>
      <c r="DY43" s="480"/>
      <c r="DZ43" s="480"/>
      <c r="EA43" s="476"/>
      <c r="EB43" s="480"/>
      <c r="EC43" s="480"/>
      <c r="ED43" s="480"/>
      <c r="EE43" s="480"/>
      <c r="EF43" s="476">
        <v>6.5730000000000004</v>
      </c>
      <c r="EG43" s="480"/>
      <c r="EH43" s="476">
        <v>0.46500000000000002</v>
      </c>
      <c r="EI43" s="480"/>
      <c r="EJ43" s="476">
        <v>0.122</v>
      </c>
      <c r="EK43" s="492">
        <f>SUM(DY43:EJ43)</f>
        <v>7.16</v>
      </c>
    </row>
    <row r="44" spans="1:141" s="25" customFormat="1" ht="15" x14ac:dyDescent="0.25">
      <c r="A44" s="524" t="s">
        <v>233</v>
      </c>
      <c r="B44" s="597" t="s">
        <v>60</v>
      </c>
      <c r="C44" s="350" t="s">
        <v>28</v>
      </c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7"/>
      <c r="BE44" s="477"/>
      <c r="BF44" s="477"/>
      <c r="BG44" s="477"/>
      <c r="BH44" s="477"/>
      <c r="BI44" s="477"/>
      <c r="BJ44" s="477"/>
      <c r="BK44" s="477"/>
      <c r="BL44" s="477"/>
      <c r="BM44" s="477"/>
      <c r="BN44" s="477"/>
      <c r="BO44" s="477"/>
      <c r="BP44" s="477"/>
      <c r="BQ44" s="477"/>
      <c r="BR44" s="477"/>
      <c r="BS44" s="477"/>
      <c r="BT44" s="477"/>
      <c r="BU44" s="477"/>
      <c r="BV44" s="477"/>
      <c r="BW44" s="477"/>
      <c r="BX44" s="477"/>
      <c r="BY44" s="477"/>
      <c r="BZ44" s="477"/>
      <c r="CA44" s="477"/>
      <c r="CB44" s="477"/>
      <c r="CC44" s="477"/>
      <c r="CD44" s="477"/>
      <c r="CE44" s="477"/>
      <c r="CF44" s="477"/>
      <c r="CG44" s="477"/>
      <c r="CH44" s="477"/>
      <c r="CI44" s="477"/>
      <c r="CJ44" s="477"/>
      <c r="CK44" s="477"/>
      <c r="CL44" s="477"/>
      <c r="CM44" s="477"/>
      <c r="CN44" s="477"/>
      <c r="CO44" s="477"/>
      <c r="CP44" s="477"/>
      <c r="CQ44" s="477"/>
      <c r="CR44" s="477"/>
      <c r="CS44" s="477"/>
      <c r="CT44" s="477"/>
      <c r="CU44" s="477"/>
      <c r="CV44" s="477"/>
      <c r="CW44" s="477"/>
      <c r="CX44" s="477"/>
      <c r="CY44" s="477"/>
      <c r="CZ44" s="477"/>
      <c r="DA44" s="477"/>
      <c r="DB44" s="477"/>
      <c r="DC44" s="477"/>
      <c r="DD44" s="477"/>
      <c r="DE44" s="477"/>
      <c r="DF44" s="477"/>
      <c r="DG44" s="477"/>
      <c r="DH44" s="477"/>
      <c r="DI44" s="477"/>
      <c r="DJ44" s="477"/>
      <c r="DK44" s="477"/>
      <c r="DL44" s="477"/>
      <c r="DM44" s="477"/>
      <c r="DN44" s="477"/>
      <c r="DO44" s="477"/>
      <c r="DP44" s="477"/>
      <c r="DQ44" s="477"/>
      <c r="DR44" s="477"/>
      <c r="DS44" s="477"/>
      <c r="DT44" s="477"/>
      <c r="DU44" s="477"/>
      <c r="DV44" s="477"/>
      <c r="DW44" s="477"/>
      <c r="DX44" s="477"/>
      <c r="DY44" s="477"/>
      <c r="DZ44" s="477"/>
      <c r="EA44" s="477"/>
      <c r="EB44" s="477"/>
      <c r="EC44" s="477"/>
      <c r="ED44" s="477"/>
      <c r="EE44" s="477"/>
      <c r="EF44" s="477"/>
      <c r="EG44" s="477"/>
      <c r="EH44" s="477"/>
      <c r="EI44" s="477"/>
      <c r="EJ44" s="477"/>
    </row>
    <row r="45" spans="1:141" s="25" customFormat="1" ht="15.75" thickBot="1" x14ac:dyDescent="0.3">
      <c r="A45" s="525"/>
      <c r="B45" s="598"/>
      <c r="C45" s="329" t="s">
        <v>11</v>
      </c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78"/>
      <c r="BE45" s="478"/>
      <c r="BF45" s="478"/>
      <c r="BG45" s="478"/>
      <c r="BH45" s="478"/>
      <c r="BI45" s="478"/>
      <c r="BJ45" s="478"/>
      <c r="BK45" s="478"/>
      <c r="BL45" s="478"/>
      <c r="BM45" s="478"/>
      <c r="BN45" s="478"/>
      <c r="BO45" s="478"/>
      <c r="BP45" s="478"/>
      <c r="BQ45" s="478"/>
      <c r="BR45" s="478"/>
      <c r="BS45" s="478"/>
      <c r="BT45" s="478"/>
      <c r="BU45" s="478"/>
      <c r="BV45" s="478"/>
      <c r="BW45" s="478"/>
      <c r="BX45" s="478"/>
      <c r="BY45" s="478"/>
      <c r="BZ45" s="478"/>
      <c r="CA45" s="478"/>
      <c r="CB45" s="478"/>
      <c r="CC45" s="478"/>
      <c r="CD45" s="478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478"/>
      <c r="CR45" s="478"/>
      <c r="CS45" s="478"/>
      <c r="CT45" s="478"/>
      <c r="CU45" s="478"/>
      <c r="CV45" s="478"/>
      <c r="CW45" s="478"/>
      <c r="CX45" s="478"/>
      <c r="CY45" s="478"/>
      <c r="CZ45" s="478"/>
      <c r="DA45" s="478"/>
      <c r="DB45" s="478"/>
      <c r="DC45" s="478"/>
      <c r="DD45" s="478"/>
      <c r="DE45" s="478"/>
      <c r="DF45" s="478"/>
      <c r="DG45" s="478"/>
      <c r="DH45" s="478"/>
      <c r="DI45" s="478"/>
      <c r="DJ45" s="478"/>
      <c r="DK45" s="478"/>
      <c r="DL45" s="478"/>
      <c r="DM45" s="478"/>
      <c r="DN45" s="478"/>
      <c r="DO45" s="478"/>
      <c r="DP45" s="478"/>
      <c r="DQ45" s="478"/>
      <c r="DR45" s="478"/>
      <c r="DS45" s="478"/>
      <c r="DT45" s="478"/>
      <c r="DU45" s="478"/>
      <c r="DV45" s="478"/>
      <c r="DW45" s="478"/>
      <c r="DX45" s="478"/>
      <c r="DY45" s="478"/>
      <c r="DZ45" s="478"/>
      <c r="EA45" s="478"/>
      <c r="EB45" s="478"/>
      <c r="EC45" s="478"/>
      <c r="ED45" s="478"/>
      <c r="EE45" s="478"/>
      <c r="EF45" s="478"/>
      <c r="EG45" s="478"/>
      <c r="EH45" s="478"/>
      <c r="EI45" s="478"/>
      <c r="EJ45" s="478"/>
      <c r="EK45" s="492">
        <f>SUM(EA45:EJ45)</f>
        <v>0</v>
      </c>
    </row>
    <row r="46" spans="1:141" s="25" customFormat="1" ht="17.25" customHeight="1" thickBot="1" x14ac:dyDescent="0.3">
      <c r="A46" s="397" t="s">
        <v>219</v>
      </c>
      <c r="B46" s="398" t="s">
        <v>269</v>
      </c>
      <c r="C46" s="399" t="s">
        <v>11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5"/>
      <c r="EG46" s="465"/>
      <c r="EH46" s="465">
        <v>4.4669999999999996</v>
      </c>
      <c r="EI46" s="465"/>
      <c r="EJ46" s="465"/>
    </row>
    <row r="47" spans="1:141" s="25" customFormat="1" ht="21.75" customHeight="1" thickBot="1" x14ac:dyDescent="0.3">
      <c r="A47" s="417"/>
      <c r="B47" s="418" t="s">
        <v>90</v>
      </c>
      <c r="C47" s="419" t="s">
        <v>11</v>
      </c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>
        <f t="shared" ref="DY47:EJ47" si="2">DY13+DY24+DY39+DY46</f>
        <v>3.03</v>
      </c>
      <c r="DZ47" s="466">
        <f t="shared" si="2"/>
        <v>1.446</v>
      </c>
      <c r="EA47" s="466">
        <f t="shared" si="2"/>
        <v>0</v>
      </c>
      <c r="EB47" s="466">
        <f t="shared" si="2"/>
        <v>0</v>
      </c>
      <c r="EC47" s="466">
        <f t="shared" si="2"/>
        <v>0</v>
      </c>
      <c r="ED47" s="466">
        <f t="shared" si="2"/>
        <v>1.7150000000000001</v>
      </c>
      <c r="EE47" s="466">
        <f t="shared" si="2"/>
        <v>0</v>
      </c>
      <c r="EF47" s="466">
        <f t="shared" si="2"/>
        <v>35.813000000000002</v>
      </c>
      <c r="EG47" s="466">
        <f t="shared" si="2"/>
        <v>52.8</v>
      </c>
      <c r="EH47" s="466">
        <f t="shared" si="2"/>
        <v>14.736000000000001</v>
      </c>
      <c r="EI47" s="466">
        <f t="shared" si="2"/>
        <v>0</v>
      </c>
      <c r="EJ47" s="466">
        <f t="shared" si="2"/>
        <v>34.786000000000001</v>
      </c>
      <c r="EK47" s="466">
        <f>SUM(DY47:EJ47)</f>
        <v>144.32600000000002</v>
      </c>
    </row>
    <row r="48" spans="1:141" s="25" customFormat="1" ht="15" x14ac:dyDescent="0.25">
      <c r="A48" s="460"/>
      <c r="B48" s="200"/>
      <c r="C48" s="201"/>
      <c r="D48" s="203"/>
    </row>
    <row r="49" spans="1:141" s="25" customFormat="1" ht="15" x14ac:dyDescent="0.25">
      <c r="A49" s="460"/>
      <c r="B49" s="200" t="s">
        <v>259</v>
      </c>
      <c r="C49" s="201"/>
      <c r="D49" s="203"/>
    </row>
    <row r="50" spans="1:141" s="25" customFormat="1" ht="15" x14ac:dyDescent="0.25">
      <c r="A50" s="460"/>
      <c r="B50" s="200" t="s">
        <v>260</v>
      </c>
      <c r="C50" s="491" t="s">
        <v>28</v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91"/>
      <c r="BE50" s="491"/>
      <c r="BF50" s="491"/>
      <c r="BG50" s="491"/>
      <c r="BH50" s="491"/>
      <c r="BI50" s="491"/>
      <c r="BJ50" s="491"/>
      <c r="BK50" s="491"/>
      <c r="BL50" s="491"/>
      <c r="BM50" s="491"/>
      <c r="BN50" s="491"/>
      <c r="BO50" s="491"/>
      <c r="BP50" s="491"/>
      <c r="BQ50" s="491"/>
      <c r="BR50" s="491"/>
      <c r="BS50" s="491"/>
      <c r="BT50" s="491"/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1"/>
      <c r="CF50" s="491"/>
      <c r="CG50" s="491"/>
      <c r="CH50" s="491"/>
      <c r="CI50" s="491"/>
      <c r="CJ50" s="491"/>
      <c r="CK50" s="491"/>
      <c r="CL50" s="491"/>
      <c r="CM50" s="491"/>
      <c r="CN50" s="491"/>
      <c r="CO50" s="491"/>
      <c r="CP50" s="491"/>
      <c r="CQ50" s="491"/>
      <c r="CR50" s="491"/>
      <c r="CS50" s="491"/>
      <c r="CT50" s="491"/>
      <c r="CU50" s="491"/>
      <c r="CV50" s="491"/>
      <c r="CW50" s="491"/>
      <c r="CX50" s="491"/>
      <c r="CY50" s="491"/>
      <c r="CZ50" s="491"/>
      <c r="DA50" s="491"/>
      <c r="DB50" s="491"/>
      <c r="DC50" s="491"/>
      <c r="DD50" s="491"/>
      <c r="DE50" s="491"/>
      <c r="DF50" s="491"/>
      <c r="DG50" s="491"/>
      <c r="DH50" s="491"/>
      <c r="DI50" s="491"/>
      <c r="DJ50" s="491"/>
      <c r="DK50" s="491"/>
      <c r="DL50" s="491"/>
      <c r="DM50" s="491"/>
      <c r="DN50" s="491"/>
      <c r="DO50" s="491"/>
      <c r="DP50" s="491"/>
      <c r="DQ50" s="491"/>
      <c r="DR50" s="491"/>
      <c r="DS50" s="491"/>
      <c r="DT50" s="491"/>
      <c r="DU50" s="491"/>
      <c r="DV50" s="491"/>
      <c r="DW50" s="491"/>
      <c r="DX50" s="491"/>
      <c r="DY50" s="491"/>
      <c r="DZ50" s="491"/>
      <c r="EA50" s="491"/>
      <c r="EB50" s="491"/>
      <c r="EC50" s="491"/>
      <c r="ED50" s="491"/>
      <c r="EE50" s="491"/>
      <c r="EF50" s="491"/>
      <c r="EG50" s="491"/>
      <c r="EH50" s="491"/>
      <c r="EI50" s="491"/>
      <c r="EJ50" s="491"/>
      <c r="EK50" s="491">
        <f>SUM(DY50:EJ50)</f>
        <v>0</v>
      </c>
    </row>
    <row r="51" spans="1:141" s="25" customFormat="1" ht="15" x14ac:dyDescent="0.25">
      <c r="A51" s="461"/>
      <c r="B51" s="205"/>
      <c r="C51" s="491" t="s">
        <v>11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91"/>
      <c r="BE51" s="491"/>
      <c r="BF51" s="491"/>
      <c r="BG51" s="491"/>
      <c r="BH51" s="491"/>
      <c r="BI51" s="491"/>
      <c r="BJ51" s="491"/>
      <c r="BK51" s="491"/>
      <c r="BL51" s="491"/>
      <c r="BM51" s="491"/>
      <c r="BN51" s="491"/>
      <c r="BO51" s="491"/>
      <c r="BP51" s="491"/>
      <c r="BQ51" s="491"/>
      <c r="BR51" s="491"/>
      <c r="BS51" s="491"/>
      <c r="BT51" s="491"/>
      <c r="BU51" s="491"/>
      <c r="BV51" s="491"/>
      <c r="BW51" s="491"/>
      <c r="BX51" s="491"/>
      <c r="BY51" s="491"/>
      <c r="BZ51" s="491"/>
      <c r="CA51" s="491"/>
      <c r="CB51" s="491"/>
      <c r="CC51" s="491"/>
      <c r="CD51" s="491"/>
      <c r="CE51" s="491"/>
      <c r="CF51" s="491"/>
      <c r="CG51" s="491"/>
      <c r="CH51" s="491"/>
      <c r="CI51" s="491"/>
      <c r="CJ51" s="491"/>
      <c r="CK51" s="491"/>
      <c r="CL51" s="491"/>
      <c r="CM51" s="491"/>
      <c r="CN51" s="491"/>
      <c r="CO51" s="491"/>
      <c r="CP51" s="491"/>
      <c r="CQ51" s="491"/>
      <c r="CR51" s="491"/>
      <c r="CS51" s="491"/>
      <c r="CT51" s="491"/>
      <c r="CU51" s="491"/>
      <c r="CV51" s="491"/>
      <c r="CW51" s="491"/>
      <c r="CX51" s="491"/>
      <c r="CY51" s="491"/>
      <c r="CZ51" s="491"/>
      <c r="DA51" s="491"/>
      <c r="DB51" s="491"/>
      <c r="DC51" s="491"/>
      <c r="DD51" s="491"/>
      <c r="DE51" s="491"/>
      <c r="DF51" s="491"/>
      <c r="DG51" s="491"/>
      <c r="DH51" s="491"/>
      <c r="DI51" s="491"/>
      <c r="DJ51" s="491"/>
      <c r="DK51" s="491"/>
      <c r="DL51" s="491"/>
      <c r="DM51" s="491"/>
      <c r="DN51" s="491"/>
      <c r="DO51" s="491"/>
      <c r="DP51" s="491"/>
      <c r="DQ51" s="491"/>
      <c r="DR51" s="491"/>
      <c r="DS51" s="491"/>
      <c r="DT51" s="491"/>
      <c r="DU51" s="491"/>
      <c r="DV51" s="491"/>
      <c r="DW51" s="491"/>
      <c r="DX51" s="491"/>
      <c r="DY51" s="491"/>
      <c r="DZ51" s="491"/>
      <c r="EA51" s="491"/>
      <c r="EB51" s="491"/>
      <c r="EC51" s="491"/>
      <c r="ED51" s="491"/>
      <c r="EE51" s="491"/>
      <c r="EF51" s="491"/>
      <c r="EG51" s="491"/>
      <c r="EH51" s="491"/>
      <c r="EI51" s="491"/>
      <c r="EJ51" s="491"/>
      <c r="EK51" s="491">
        <f>SUM(DY51:EJ51)</f>
        <v>0</v>
      </c>
    </row>
    <row r="52" spans="1:141" ht="47.25" customHeight="1" x14ac:dyDescent="0.25">
      <c r="A52" s="13"/>
      <c r="B52" s="614" t="s">
        <v>241</v>
      </c>
      <c r="C52" s="614"/>
      <c r="D52" s="13"/>
    </row>
    <row r="53" spans="1:141" ht="41.25" customHeight="1" x14ac:dyDescent="0.25">
      <c r="B53" s="89" t="s">
        <v>244</v>
      </c>
      <c r="C53" s="89"/>
    </row>
    <row r="55" spans="1:141" ht="12.75" customHeight="1" x14ac:dyDescent="0.2"/>
    <row r="56" spans="1:141" s="16" customFormat="1" ht="15.75" x14ac:dyDescent="0.25">
      <c r="A56" s="2"/>
      <c r="C56" s="8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t="15.75" x14ac:dyDescent="0.25">
      <c r="A57" s="2"/>
      <c r="B57" s="2"/>
      <c r="C57" s="8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t="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</sheetData>
  <mergeCells count="161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0:A41"/>
    <mergeCell ref="B40:B41"/>
    <mergeCell ref="B52:C52"/>
    <mergeCell ref="A16:A17"/>
    <mergeCell ref="B16:B17"/>
    <mergeCell ref="A18:A19"/>
    <mergeCell ref="B18:B19"/>
    <mergeCell ref="A22:A23"/>
    <mergeCell ref="B22:B23"/>
    <mergeCell ref="A20:A21"/>
    <mergeCell ref="B20:B21"/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2020-01-14T05:57:03Z</dcterms:modified>
</cp:coreProperties>
</file>