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1.'!$A$1:$E$47</definedName>
  </definedNames>
  <calcPr calcId="144525"/>
</workbook>
</file>

<file path=xl/calcChain.xml><?xml version="1.0" encoding="utf-8"?>
<calcChain xmlns="http://schemas.openxmlformats.org/spreadsheetml/2006/main">
  <c r="EH13" i="40" l="1"/>
  <c r="DZ33" i="40" l="1"/>
  <c r="EA33" i="40"/>
  <c r="EB33" i="40"/>
  <c r="EC33" i="40"/>
  <c r="ED33" i="40"/>
  <c r="EE33" i="40"/>
  <c r="EF33" i="40"/>
  <c r="EG33" i="40"/>
  <c r="EH33" i="40"/>
  <c r="EI33" i="40"/>
  <c r="EJ33" i="40"/>
  <c r="DZ13" i="40"/>
  <c r="EA13" i="40"/>
  <c r="EB13" i="40"/>
  <c r="EC13" i="40"/>
  <c r="ED13" i="40"/>
  <c r="EE13" i="40"/>
  <c r="EF13" i="40"/>
  <c r="EG13" i="40"/>
  <c r="EI13" i="40"/>
  <c r="EJ13" i="40"/>
  <c r="DY33" i="40" l="1"/>
  <c r="DY41" i="40" s="1"/>
  <c r="DY18" i="40" l="1"/>
  <c r="DY13" i="40"/>
  <c r="DY20" i="40" l="1"/>
  <c r="DZ20" i="40" l="1"/>
  <c r="DZ18" i="40" s="1"/>
  <c r="DZ41" i="40" s="1"/>
  <c r="EA18" i="40"/>
  <c r="EB18" i="40"/>
  <c r="EC18" i="40"/>
  <c r="ED18" i="40"/>
  <c r="EE18" i="40"/>
  <c r="EF18" i="40"/>
  <c r="EG18" i="40"/>
  <c r="EH18" i="40"/>
  <c r="EI18" i="40"/>
  <c r="EJ18" i="40"/>
  <c r="EK13" i="40" l="1"/>
  <c r="EB41" i="40" l="1"/>
  <c r="ED41" i="40"/>
  <c r="EE41" i="40"/>
  <c r="EF41" i="40"/>
  <c r="EG41" i="40"/>
  <c r="EH41" i="40"/>
  <c r="EI41" i="40"/>
  <c r="EJ41" i="40"/>
  <c r="EC41" i="40"/>
  <c r="EA20" i="40"/>
  <c r="EK33" i="40"/>
  <c r="EK39" i="40"/>
  <c r="EK37" i="40"/>
  <c r="EA41" i="40" l="1"/>
  <c r="EK41" i="40" s="1"/>
  <c r="EK45" i="40"/>
  <c r="EK44" i="40"/>
  <c r="EK18" i="40" l="1"/>
</calcChain>
</file>

<file path=xl/sharedStrings.xml><?xml version="1.0" encoding="utf-8"?>
<sst xmlns="http://schemas.openxmlformats.org/spreadsheetml/2006/main" count="727" uniqueCount="267">
  <si>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</si>
  <si>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</si>
  <si>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</si>
  <si>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</si>
  <si>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</si>
  <si>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</si>
  <si>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</si>
  <si>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</si>
  <si>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</si>
  <si>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</si>
  <si>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</si>
  <si>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</si>
  <si>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</si>
  <si>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</si>
  <si>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</si>
  <si>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</si>
  <si>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</si>
  <si>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</si>
  <si>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</si>
  <si>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</si>
  <si>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</si>
  <si>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</si>
  <si>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</si>
  <si>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</si>
  <si>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</si>
  <si>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</si>
  <si>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</si>
  <si>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</si>
  <si>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</si>
  <si>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</si>
  <si>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</si>
  <si>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</si>
  <si>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</si>
  <si>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</si>
  <si>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</si>
  <si>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</si>
  <si>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</si>
  <si>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</si>
  <si>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</si>
  <si>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</si>
  <si>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</si>
  <si>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</si>
  <si>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</si>
  <si>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</si>
  <si>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</si>
  <si>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</si>
  <si>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</si>
  <si>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</si>
  <si>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</si>
  <si>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</si>
  <si>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</si>
  <si>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</si>
  <si>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</si>
  <si>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</si>
  <si>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</si>
  <si>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</si>
  <si>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</si>
  <si>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</si>
  <si>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</si>
  <si>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</si>
  <si>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</si>
  <si>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</si>
  <si>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</si>
  <si>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</si>
  <si>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</si>
  <si>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</si>
  <si>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</si>
  <si>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</si>
  <si>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</si>
  <si>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</si>
  <si>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</si>
  <si>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</si>
  <si>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</si>
  <si>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</si>
  <si>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</si>
  <si>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</si>
  <si>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</si>
  <si>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</si>
  <si>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</si>
  <si>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</si>
  <si>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</si>
  <si>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</si>
  <si>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</si>
  <si>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</si>
  <si>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</si>
  <si>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</si>
  <si>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</si>
  <si>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</si>
  <si>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</si>
  <si>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</si>
  <si>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</si>
  <si>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</si>
  <si>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</si>
  <si>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</si>
  <si>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</si>
  <si>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</si>
  <si>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</si>
  <si>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</si>
  <si>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</si>
  <si>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</si>
  <si>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</si>
  <si>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</si>
  <si>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</si>
  <si>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</si>
  <si>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</si>
  <si>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</si>
  <si>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</si>
  <si>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</si>
  <si>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</si>
  <si>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</si>
  <si>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</si>
  <si>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</si>
  <si>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</si>
  <si>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</si>
  <si>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</si>
  <si>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</si>
  <si>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</si>
  <si>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</si>
  <si>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</si>
  <si>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</si>
  <si>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</si>
  <si>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</si>
  <si>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</si>
  <si>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</si>
  <si>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</si>
  <si>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</si>
  <si>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</si>
  <si>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</si>
  <si>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</si>
  <si>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</si>
  <si>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</si>
  <si>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</si>
  <si>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</si>
  <si>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</si>
  <si>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</si>
  <si>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</si>
  <si>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</si>
  <si>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</si>
  <si>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</si>
  <si>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</si>
  <si>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</si>
  <si>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</si>
  <si>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</si>
  <si>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</si>
  <si>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</si>
  <si>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</si>
  <si>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</si>
  <si>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</si>
  <si>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</si>
  <si>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</si>
  <si>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</si>
  <si>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</si>
  <si>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</si>
  <si>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</si>
  <si>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</si>
  <si>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</si>
  <si>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</si>
  <si>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</si>
  <si>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</si>
  <si>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</si>
  <si>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</si>
  <si>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</si>
  <si>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</si>
  <si>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</si>
  <si>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</si>
  <si>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</si>
  <si>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</si>
  <si>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</si>
  <si>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</si>
  <si>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</si>
  <si>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</si>
  <si>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</si>
  <si>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</si>
  <si>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</si>
  <si>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</si>
  <si>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</si>
  <si>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</si>
  <si>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</si>
  <si>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</si>
  <si>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</si>
  <si>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</si>
  <si>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</si>
  <si>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</si>
  <si>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</si>
  <si>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</si>
  <si>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</si>
  <si>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</si>
  <si>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</si>
  <si>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</si>
  <si>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</si>
  <si>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</si>
  <si>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</si>
  <si>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</si>
  <si>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</si>
  <si>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</si>
  <si>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</si>
  <si>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</si>
  <si>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</si>
  <si>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</si>
  <si>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</si>
  <si>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</si>
  <si>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</si>
  <si>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</si>
  <si>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</si>
  <si>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</si>
  <si>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</si>
  <si>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</si>
  <si>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</si>
  <si>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</si>
  <si>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</si>
  <si>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</si>
  <si>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</si>
  <si>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</si>
  <si>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</si>
  <si>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</si>
  <si>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</si>
  <si>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</si>
  <si>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</si>
  <si>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</si>
  <si>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</si>
  <si>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</si>
  <si>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</si>
  <si>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</si>
  <si>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</si>
  <si>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</si>
  <si>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</si>
  <si>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</si>
  <si>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</si>
  <si>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</si>
  <si>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</si>
  <si>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</si>
  <si>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</si>
  <si>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</si>
  <si>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</si>
  <si>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</si>
  <si>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</si>
  <si>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</si>
  <si>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</si>
  <si>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</si>
  <si>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</si>
  <si>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</si>
  <si>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</si>
  <si>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</si>
  <si>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</si>
  <si>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</si>
  <si>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</si>
  <si>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</si>
  <si>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</si>
  <si>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</si>
  <si>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</si>
  <si>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</si>
  <si>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</si>
  <si>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</si>
  <si>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</si>
  <si>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</si>
  <si>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</si>
  <si>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</si>
  <si>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</si>
  <si>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</si>
  <si>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</si>
  <si>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</si>
  <si>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</si>
  <si>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лестничной клетки (покраска, замена поручней)</t>
  </si>
  <si>
    <t>Ремонт штукатурки стен фасада</t>
  </si>
  <si>
    <t>м2</t>
  </si>
  <si>
    <t>Аварийно-восстановительные работы (герметизация фальцев жесткой кровли)</t>
  </si>
  <si>
    <t>Отчет по текущему ремонту общего имущества в многоквартирном доме № 57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</si>
</sst>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4" t="s">
        <v>187</v>
      </c>
      <c r="C3" s="505"/>
      <c r="D3" s="505"/>
      <c r="E3" s="50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6" t="s">
        <v>0</v>
      </c>
      <c r="C6" s="508" t="s">
        <v>1</v>
      </c>
      <c r="D6" s="508" t="s">
        <v>2</v>
      </c>
      <c r="E6" s="510" t="s">
        <v>6</v>
      </c>
    </row>
    <row r="7" spans="2:5" ht="13.5" customHeight="1" thickBot="1" x14ac:dyDescent="0.25">
      <c r="B7" s="507"/>
      <c r="C7" s="509"/>
      <c r="D7" s="509"/>
      <c r="E7" s="51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1"/>
      <c r="C10" s="172"/>
      <c r="D10" s="170" t="s">
        <v>9</v>
      </c>
      <c r="E10" s="82"/>
    </row>
    <row r="11" spans="2:5" s="25" customFormat="1" ht="16.5" thickBot="1" x14ac:dyDescent="0.3">
      <c r="B11" s="50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3" t="s">
        <v>95</v>
      </c>
      <c r="C96" s="503"/>
      <c r="D96" s="503"/>
      <c r="E96" s="50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2" t="s">
        <v>239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6" t="s">
        <v>0</v>
      </c>
      <c r="B9" s="508" t="s">
        <v>1</v>
      </c>
      <c r="C9" s="508" t="s">
        <v>2</v>
      </c>
      <c r="D9" s="510" t="s">
        <v>6</v>
      </c>
      <c r="E9" s="516" t="s">
        <v>132</v>
      </c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31" t="s">
        <v>135</v>
      </c>
      <c r="S9" s="538"/>
      <c r="T9" s="538"/>
      <c r="U9" s="531" t="s">
        <v>101</v>
      </c>
      <c r="V9" s="538"/>
      <c r="W9" s="531" t="s">
        <v>133</v>
      </c>
      <c r="X9" s="532"/>
    </row>
    <row r="10" spans="1:24" ht="149.25" customHeight="1" thickBot="1" x14ac:dyDescent="0.25">
      <c r="A10" s="513"/>
      <c r="B10" s="514"/>
      <c r="C10" s="514"/>
      <c r="D10" s="515"/>
      <c r="E10" s="516" t="s">
        <v>154</v>
      </c>
      <c r="F10" s="517"/>
      <c r="G10" s="517"/>
      <c r="H10" s="516" t="s">
        <v>162</v>
      </c>
      <c r="I10" s="517"/>
      <c r="J10" s="517"/>
      <c r="K10" s="516" t="s">
        <v>163</v>
      </c>
      <c r="L10" s="517"/>
      <c r="M10" s="517"/>
      <c r="N10" s="516" t="s">
        <v>157</v>
      </c>
      <c r="O10" s="537"/>
      <c r="P10" s="516" t="s">
        <v>158</v>
      </c>
      <c r="Q10" s="517"/>
      <c r="R10" s="533"/>
      <c r="S10" s="539"/>
      <c r="T10" s="539"/>
      <c r="U10" s="533"/>
      <c r="V10" s="539"/>
      <c r="W10" s="533"/>
      <c r="X10" s="534"/>
    </row>
    <row r="11" spans="1:24" ht="13.5" thickBot="1" x14ac:dyDescent="0.25">
      <c r="A11" s="513"/>
      <c r="B11" s="514"/>
      <c r="C11" s="514"/>
      <c r="D11" s="51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0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1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2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0" t="s">
        <v>12</v>
      </c>
      <c r="B16" s="54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0"/>
      <c r="B17" s="54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1" t="s">
        <v>14</v>
      </c>
      <c r="B18" s="54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1"/>
      <c r="B19" s="54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8" t="s">
        <v>167</v>
      </c>
      <c r="B21" s="544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9"/>
      <c r="B22" s="545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9" t="s">
        <v>168</v>
      </c>
      <c r="B23" s="546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9"/>
      <c r="B24" s="546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9" t="s">
        <v>171</v>
      </c>
      <c r="B25" s="547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9"/>
      <c r="B26" s="547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9" t="s">
        <v>173</v>
      </c>
      <c r="B27" s="547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9"/>
      <c r="B28" s="547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9" t="s">
        <v>176</v>
      </c>
      <c r="B29" s="546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9"/>
      <c r="B30" s="546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0" t="s">
        <v>18</v>
      </c>
      <c r="B32" s="52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1"/>
      <c r="B33" s="52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6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57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0" t="s">
        <v>24</v>
      </c>
      <c r="B36" s="554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0"/>
      <c r="B37" s="558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1"/>
      <c r="B38" s="555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6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5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0" t="s">
        <v>27</v>
      </c>
      <c r="B41" s="554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5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0" t="s">
        <v>29</v>
      </c>
      <c r="B43" s="52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1"/>
      <c r="B44" s="52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2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2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0" t="s">
        <v>32</v>
      </c>
      <c r="B47" s="54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1"/>
      <c r="B48" s="55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1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1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0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1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1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1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0" t="s">
        <v>37</v>
      </c>
      <c r="B55" s="554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1"/>
      <c r="B56" s="555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1" t="s">
        <v>51</v>
      </c>
      <c r="B57" s="544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2"/>
      <c r="B58" s="54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0" t="s">
        <v>150</v>
      </c>
      <c r="B59" s="54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1"/>
      <c r="B60" s="55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1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1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0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1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1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1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0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1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1" t="s">
        <v>204</v>
      </c>
      <c r="B69" s="565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7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8" t="s">
        <v>205</v>
      </c>
      <c r="B72" s="56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9"/>
      <c r="B73" s="56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0" t="s">
        <v>229</v>
      </c>
      <c r="B74" s="54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0"/>
      <c r="B75" s="54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0" t="s">
        <v>230</v>
      </c>
      <c r="B76" s="54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0"/>
      <c r="B77" s="54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0" t="s">
        <v>231</v>
      </c>
      <c r="B78" s="54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0"/>
      <c r="B79" s="54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0" t="s">
        <v>232</v>
      </c>
      <c r="B80" s="54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0" t="s">
        <v>112</v>
      </c>
      <c r="B82" s="54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1"/>
      <c r="B83" s="55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1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1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9">
        <v>25</v>
      </c>
      <c r="B87" s="57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0"/>
      <c r="B88" s="57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3">
        <v>26</v>
      </c>
      <c r="B89" s="57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4"/>
      <c r="B90" s="57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1" t="s">
        <v>233</v>
      </c>
      <c r="B91" s="580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2"/>
      <c r="B92" s="581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5" t="s">
        <v>95</v>
      </c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6"/>
      <c r="T101" s="535"/>
      <c r="U101" s="2"/>
      <c r="V101" s="2"/>
      <c r="W101" s="2"/>
      <c r="X101" s="2"/>
    </row>
    <row r="102" spans="1:24" ht="15" x14ac:dyDescent="0.25">
      <c r="A102" s="582" t="s">
        <v>71</v>
      </c>
      <c r="B102" s="566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3"/>
      <c r="B103" s="567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4" t="s">
        <v>16</v>
      </c>
      <c r="B104" s="566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5"/>
      <c r="B105" s="567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4" t="s">
        <v>18</v>
      </c>
      <c r="B106" s="566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5"/>
      <c r="B107" s="567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4" t="s">
        <v>57</v>
      </c>
      <c r="B108" s="566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5"/>
      <c r="B109" s="567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4" t="s">
        <v>24</v>
      </c>
      <c r="B110" s="566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5"/>
      <c r="B111" s="567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4" t="s">
        <v>25</v>
      </c>
      <c r="B112" s="566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5"/>
      <c r="B113" s="567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6">
        <v>7</v>
      </c>
      <c r="B114" s="566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7"/>
      <c r="B115" s="567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8">
        <v>8</v>
      </c>
      <c r="B116" s="566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9"/>
      <c r="B117" s="567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6">
        <v>9</v>
      </c>
      <c r="B118" s="566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7"/>
      <c r="B119" s="567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3" t="s">
        <v>139</v>
      </c>
      <c r="B129" s="590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4"/>
      <c r="B130" s="591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3" t="s">
        <v>140</v>
      </c>
      <c r="B131" s="590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4"/>
      <c r="B132" s="591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3" t="s">
        <v>141</v>
      </c>
      <c r="B133" s="590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4"/>
      <c r="B134" s="591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3" t="s">
        <v>111</v>
      </c>
      <c r="B135" s="590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5"/>
      <c r="B136" s="592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3" t="s">
        <v>142</v>
      </c>
      <c r="B141" s="590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4"/>
      <c r="B142" s="591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3" t="s">
        <v>143</v>
      </c>
      <c r="B143" s="590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4"/>
      <c r="B144" s="591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3" t="s">
        <v>144</v>
      </c>
      <c r="B145" s="590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4"/>
      <c r="B146" s="591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3" t="s">
        <v>145</v>
      </c>
      <c r="B147" s="590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4"/>
      <c r="B148" s="591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3" t="s">
        <v>146</v>
      </c>
      <c r="B149" s="590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4"/>
      <c r="B150" s="591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3" t="s">
        <v>147</v>
      </c>
      <c r="B151" s="590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4"/>
      <c r="B152" s="591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3" t="s">
        <v>148</v>
      </c>
      <c r="B153" s="590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4"/>
      <c r="B154" s="591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3" t="s">
        <v>149</v>
      </c>
      <c r="B155" s="590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5"/>
      <c r="B156" s="592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4"/>
  <sheetViews>
    <sheetView tabSelected="1" view="pageBreakPreview" topLeftCell="A7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4" t="s">
        <v>266</v>
      </c>
      <c r="B4" s="604"/>
      <c r="C4" s="604"/>
      <c r="D4" s="604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6" t="s">
        <v>0</v>
      </c>
      <c r="B10" s="508" t="s">
        <v>1</v>
      </c>
      <c r="C10" s="605" t="s">
        <v>2</v>
      </c>
      <c r="D10" s="595" t="s">
        <v>242</v>
      </c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  <c r="DO10" s="595"/>
      <c r="DP10" s="595"/>
      <c r="DQ10" s="595"/>
      <c r="DR10" s="595"/>
      <c r="DS10" s="595"/>
      <c r="DT10" s="595"/>
      <c r="DU10" s="595"/>
      <c r="DV10" s="595"/>
      <c r="DW10" s="595"/>
      <c r="DX10" s="531"/>
      <c r="DY10" s="598" t="s">
        <v>246</v>
      </c>
      <c r="DZ10" s="489" t="s">
        <v>247</v>
      </c>
      <c r="EA10" s="489" t="s">
        <v>248</v>
      </c>
      <c r="EB10" s="489" t="s">
        <v>249</v>
      </c>
      <c r="EC10" s="489" t="s">
        <v>250</v>
      </c>
      <c r="ED10" s="489" t="s">
        <v>251</v>
      </c>
      <c r="EE10" s="489" t="s">
        <v>252</v>
      </c>
      <c r="EF10" s="489" t="s">
        <v>253</v>
      </c>
      <c r="EG10" s="489" t="s">
        <v>254</v>
      </c>
      <c r="EH10" s="489" t="s">
        <v>255</v>
      </c>
      <c r="EI10" s="489" t="s">
        <v>256</v>
      </c>
      <c r="EJ10" s="485" t="s">
        <v>257</v>
      </c>
      <c r="EK10" s="2" t="s">
        <v>259</v>
      </c>
    </row>
    <row r="11" spans="1:141" ht="25.5" customHeight="1" x14ac:dyDescent="0.2">
      <c r="A11" s="513"/>
      <c r="B11" s="514"/>
      <c r="C11" s="60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/>
      <c r="BY11" s="596"/>
      <c r="BZ11" s="596"/>
      <c r="CA11" s="596"/>
      <c r="CB11" s="596"/>
      <c r="CC11" s="596"/>
      <c r="CD11" s="596"/>
      <c r="CE11" s="596"/>
      <c r="CF11" s="596"/>
      <c r="CG11" s="596"/>
      <c r="CH11" s="596"/>
      <c r="CI11" s="596"/>
      <c r="CJ11" s="596"/>
      <c r="CK11" s="596"/>
      <c r="CL11" s="596"/>
      <c r="CM11" s="596"/>
      <c r="CN11" s="596"/>
      <c r="CO11" s="596"/>
      <c r="CP11" s="596"/>
      <c r="CQ11" s="596"/>
      <c r="CR11" s="596"/>
      <c r="CS11" s="596"/>
      <c r="CT11" s="596"/>
      <c r="CU11" s="596"/>
      <c r="CV11" s="596"/>
      <c r="CW11" s="596"/>
      <c r="CX11" s="596"/>
      <c r="CY11" s="596"/>
      <c r="CZ11" s="596"/>
      <c r="DA11" s="596"/>
      <c r="DB11" s="596"/>
      <c r="DC11" s="596"/>
      <c r="DD11" s="596"/>
      <c r="DE11" s="596"/>
      <c r="DF11" s="596"/>
      <c r="DG11" s="596"/>
      <c r="DH11" s="596"/>
      <c r="DI11" s="596"/>
      <c r="DJ11" s="596"/>
      <c r="DK11" s="596"/>
      <c r="DL11" s="596"/>
      <c r="DM11" s="596"/>
      <c r="DN11" s="596"/>
      <c r="DO11" s="596"/>
      <c r="DP11" s="596"/>
      <c r="DQ11" s="596"/>
      <c r="DR11" s="596"/>
      <c r="DS11" s="596"/>
      <c r="DT11" s="596"/>
      <c r="DU11" s="596"/>
      <c r="DV11" s="596"/>
      <c r="DW11" s="596"/>
      <c r="DX11" s="597"/>
      <c r="DY11" s="599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13"/>
      <c r="B12" s="514"/>
      <c r="C12" s="606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>
        <f>DY15</f>
        <v>0</v>
      </c>
      <c r="DZ13" s="481">
        <f t="shared" ref="DZ13:EJ13" si="0">DZ15</f>
        <v>0</v>
      </c>
      <c r="EA13" s="481">
        <f t="shared" si="0"/>
        <v>0</v>
      </c>
      <c r="EB13" s="481">
        <f t="shared" si="0"/>
        <v>0</v>
      </c>
      <c r="EC13" s="481">
        <f t="shared" si="0"/>
        <v>0</v>
      </c>
      <c r="ED13" s="481">
        <f t="shared" si="0"/>
        <v>0</v>
      </c>
      <c r="EE13" s="481">
        <f t="shared" si="0"/>
        <v>0</v>
      </c>
      <c r="EF13" s="481">
        <f t="shared" si="0"/>
        <v>0</v>
      </c>
      <c r="EG13" s="481">
        <f t="shared" si="0"/>
        <v>0</v>
      </c>
      <c r="EH13" s="481">
        <f>EH15+EH17</f>
        <v>23.428999999999998</v>
      </c>
      <c r="EI13" s="481">
        <f t="shared" si="0"/>
        <v>0</v>
      </c>
      <c r="EJ13" s="481">
        <f t="shared" si="0"/>
        <v>0</v>
      </c>
      <c r="EK13" s="494">
        <f>SUM(DY13:EJ13)</f>
        <v>23.428999999999998</v>
      </c>
    </row>
    <row r="14" spans="1:141" s="25" customFormat="1" ht="15" x14ac:dyDescent="0.25">
      <c r="A14" s="522" t="s">
        <v>245</v>
      </c>
      <c r="B14" s="616" t="s">
        <v>262</v>
      </c>
      <c r="C14" s="350" t="s">
        <v>28</v>
      </c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7"/>
      <c r="CX14" s="497"/>
      <c r="CY14" s="497"/>
      <c r="CZ14" s="497"/>
      <c r="DA14" s="497"/>
      <c r="DB14" s="497"/>
      <c r="DC14" s="497"/>
      <c r="DD14" s="497"/>
      <c r="DE14" s="497"/>
      <c r="DF14" s="497"/>
      <c r="DG14" s="497"/>
      <c r="DH14" s="497"/>
      <c r="DI14" s="497"/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7"/>
      <c r="DX14" s="497"/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7"/>
      <c r="EJ14" s="497"/>
    </row>
    <row r="15" spans="1:141" s="25" customFormat="1" ht="27.75" customHeight="1" x14ac:dyDescent="0.25">
      <c r="A15" s="530"/>
      <c r="B15" s="547"/>
      <c r="C15" s="191" t="s">
        <v>11</v>
      </c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8"/>
      <c r="CR15" s="498"/>
      <c r="CS15" s="498"/>
      <c r="CT15" s="498"/>
      <c r="CU15" s="498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8"/>
      <c r="DG15" s="498"/>
      <c r="DH15" s="498"/>
      <c r="DI15" s="498"/>
      <c r="DJ15" s="498"/>
      <c r="DK15" s="498"/>
      <c r="DL15" s="498"/>
      <c r="DM15" s="498"/>
      <c r="DN15" s="498"/>
      <c r="DO15" s="498"/>
      <c r="DP15" s="498"/>
      <c r="DQ15" s="498"/>
      <c r="DR15" s="498"/>
      <c r="DS15" s="498"/>
      <c r="DT15" s="498"/>
      <c r="DU15" s="498"/>
      <c r="DV15" s="498"/>
      <c r="DW15" s="498"/>
      <c r="DX15" s="498"/>
      <c r="DY15" s="498"/>
      <c r="DZ15" s="498"/>
      <c r="EA15" s="498"/>
      <c r="EB15" s="498"/>
      <c r="EC15" s="498"/>
      <c r="ED15" s="498"/>
      <c r="EE15" s="498"/>
      <c r="EF15" s="498"/>
      <c r="EG15" s="498"/>
      <c r="EH15" s="498"/>
      <c r="EI15" s="498"/>
      <c r="EJ15" s="498"/>
    </row>
    <row r="16" spans="1:141" s="25" customFormat="1" ht="16.5" customHeight="1" x14ac:dyDescent="0.25">
      <c r="A16" s="520" t="s">
        <v>167</v>
      </c>
      <c r="B16" s="603" t="s">
        <v>263</v>
      </c>
      <c r="C16" s="335" t="s">
        <v>264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</row>
    <row r="17" spans="1:141" s="25" customFormat="1" ht="16.5" customHeight="1" thickBot="1" x14ac:dyDescent="0.3">
      <c r="A17" s="530"/>
      <c r="B17" s="547"/>
      <c r="C17" s="191" t="s">
        <v>11</v>
      </c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8"/>
      <c r="BT17" s="498"/>
      <c r="BU17" s="498"/>
      <c r="BV17" s="498"/>
      <c r="BW17" s="498"/>
      <c r="BX17" s="498"/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8"/>
      <c r="DN17" s="498"/>
      <c r="DO17" s="498"/>
      <c r="DP17" s="498"/>
      <c r="DQ17" s="498"/>
      <c r="DR17" s="498"/>
      <c r="DS17" s="498"/>
      <c r="DT17" s="498"/>
      <c r="DU17" s="498"/>
      <c r="DV17" s="498"/>
      <c r="DW17" s="498"/>
      <c r="DX17" s="498"/>
      <c r="DY17" s="498"/>
      <c r="DZ17" s="498"/>
      <c r="EA17" s="498"/>
      <c r="EB17" s="498"/>
      <c r="EC17" s="498"/>
      <c r="ED17" s="498"/>
      <c r="EE17" s="498"/>
      <c r="EF17" s="498"/>
      <c r="EG17" s="498"/>
      <c r="EH17" s="469">
        <v>23.428999999999998</v>
      </c>
      <c r="EI17" s="498"/>
      <c r="EJ17" s="498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96">
        <f>DY20+DY30+DY32</f>
        <v>0</v>
      </c>
      <c r="DZ18" s="496">
        <f>DZ20+DZ30+DZ32</f>
        <v>1.446</v>
      </c>
      <c r="EA18" s="496">
        <f t="shared" ref="EA18:EJ18" si="1">EA20+EA30+EA32</f>
        <v>0</v>
      </c>
      <c r="EB18" s="496">
        <f t="shared" si="1"/>
        <v>0</v>
      </c>
      <c r="EC18" s="496">
        <f t="shared" si="1"/>
        <v>0.55800000000000005</v>
      </c>
      <c r="ED18" s="496">
        <f t="shared" si="1"/>
        <v>0</v>
      </c>
      <c r="EE18" s="496">
        <f t="shared" si="1"/>
        <v>0</v>
      </c>
      <c r="EF18" s="496">
        <f t="shared" si="1"/>
        <v>0</v>
      </c>
      <c r="EG18" s="496">
        <f t="shared" si="1"/>
        <v>0</v>
      </c>
      <c r="EH18" s="496">
        <f t="shared" si="1"/>
        <v>0</v>
      </c>
      <c r="EI18" s="496">
        <f t="shared" si="1"/>
        <v>0</v>
      </c>
      <c r="EJ18" s="496">
        <f t="shared" si="1"/>
        <v>0</v>
      </c>
      <c r="EK18" s="492">
        <f>SUM(DY18:EJ18)</f>
        <v>2.004</v>
      </c>
    </row>
    <row r="19" spans="1:141" s="25" customFormat="1" ht="15" x14ac:dyDescent="0.25">
      <c r="A19" s="612" t="s">
        <v>205</v>
      </c>
      <c r="B19" s="614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5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3"/>
      <c r="B20" s="615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0" t="s">
        <v>229</v>
      </c>
      <c r="B21" s="543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0"/>
      <c r="B22" s="543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0" t="s">
        <v>230</v>
      </c>
      <c r="B23" s="543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0"/>
      <c r="B24" s="543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0" t="s">
        <v>231</v>
      </c>
      <c r="B25" s="543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3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0"/>
      <c r="B26" s="543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0" t="s">
        <v>232</v>
      </c>
      <c r="B27" s="543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3"/>
      <c r="B28" s="560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20" t="s">
        <v>112</v>
      </c>
      <c r="B29" s="549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21"/>
      <c r="B30" s="550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2" t="s">
        <v>48</v>
      </c>
      <c r="B31" s="518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>
        <v>2</v>
      </c>
      <c r="EA31" s="472"/>
      <c r="EB31" s="472"/>
      <c r="EC31" s="472">
        <v>2</v>
      </c>
      <c r="ED31" s="472"/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3"/>
      <c r="B32" s="519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>
        <v>1.446</v>
      </c>
      <c r="EA32" s="470"/>
      <c r="EB32" s="470"/>
      <c r="EC32" s="470">
        <v>0.55800000000000005</v>
      </c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0</v>
      </c>
      <c r="DZ33" s="465">
        <f t="shared" ref="DZ33:EJ33" si="2">DZ35+DZ37+DZ39</f>
        <v>0</v>
      </c>
      <c r="EA33" s="465">
        <f t="shared" si="2"/>
        <v>0</v>
      </c>
      <c r="EB33" s="465">
        <f t="shared" si="2"/>
        <v>0</v>
      </c>
      <c r="EC33" s="465">
        <f t="shared" si="2"/>
        <v>2.2450000000000001</v>
      </c>
      <c r="ED33" s="465">
        <f t="shared" si="2"/>
        <v>0</v>
      </c>
      <c r="EE33" s="465">
        <f t="shared" si="2"/>
        <v>0</v>
      </c>
      <c r="EF33" s="465">
        <f t="shared" si="2"/>
        <v>0</v>
      </c>
      <c r="EG33" s="465">
        <f t="shared" si="2"/>
        <v>0</v>
      </c>
      <c r="EH33" s="465">
        <f t="shared" si="2"/>
        <v>0</v>
      </c>
      <c r="EI33" s="465">
        <f t="shared" si="2"/>
        <v>0</v>
      </c>
      <c r="EJ33" s="465">
        <f t="shared" si="2"/>
        <v>0</v>
      </c>
      <c r="EK33" s="492">
        <f>SUM(DY33:EJ33)</f>
        <v>2.2450000000000001</v>
      </c>
    </row>
    <row r="34" spans="1:141" s="25" customFormat="1" ht="15" x14ac:dyDescent="0.25">
      <c r="A34" s="600">
        <v>25</v>
      </c>
      <c r="B34" s="549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>
        <v>0.01</v>
      </c>
      <c r="ED34" s="475"/>
      <c r="EE34" s="475"/>
      <c r="EF34" s="475"/>
      <c r="EG34" s="475"/>
      <c r="EH34" s="475"/>
      <c r="EI34" s="475"/>
      <c r="EJ34" s="475"/>
    </row>
    <row r="35" spans="1:141" s="25" customFormat="1" ht="15.75" thickBot="1" x14ac:dyDescent="0.3">
      <c r="A35" s="601"/>
      <c r="B35" s="550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>
        <v>2.2450000000000001</v>
      </c>
      <c r="ED35" s="476"/>
      <c r="EE35" s="476"/>
      <c r="EF35" s="476"/>
      <c r="EG35" s="476"/>
      <c r="EH35" s="476"/>
      <c r="EI35" s="476"/>
      <c r="EJ35" s="476"/>
    </row>
    <row r="36" spans="1:141" s="25" customFormat="1" ht="15" x14ac:dyDescent="0.25">
      <c r="A36" s="609">
        <v>26</v>
      </c>
      <c r="B36" s="610" t="s">
        <v>258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7"/>
      <c r="EB36" s="479"/>
      <c r="EC36" s="479"/>
      <c r="ED36" s="479"/>
      <c r="EE36" s="479"/>
      <c r="EF36" s="479"/>
      <c r="EG36" s="479"/>
      <c r="EH36" s="479"/>
      <c r="EI36" s="479"/>
      <c r="EJ36" s="479"/>
    </row>
    <row r="37" spans="1:141" s="25" customFormat="1" ht="26.25" customHeight="1" thickBot="1" x14ac:dyDescent="0.3">
      <c r="A37" s="601"/>
      <c r="B37" s="611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6"/>
      <c r="EB37" s="480"/>
      <c r="EC37" s="480"/>
      <c r="ED37" s="480"/>
      <c r="EE37" s="480"/>
      <c r="EF37" s="480"/>
      <c r="EG37" s="480"/>
      <c r="EH37" s="480"/>
      <c r="EI37" s="480"/>
      <c r="EJ37" s="480"/>
      <c r="EK37" s="492">
        <f>SUM(DY37:EJ37)</f>
        <v>0</v>
      </c>
    </row>
    <row r="38" spans="1:141" s="25" customFormat="1" ht="15" x14ac:dyDescent="0.25">
      <c r="A38" s="522" t="s">
        <v>233</v>
      </c>
      <c r="B38" s="607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3"/>
      <c r="B39" s="608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2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265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>
        <v>6.1950000000000003</v>
      </c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1.446</v>
      </c>
      <c r="EA41" s="466">
        <f>EA13+EA18+EA33+EA40</f>
        <v>0</v>
      </c>
      <c r="EB41" s="466">
        <f t="shared" ref="EB41:EJ41" si="3">EB13+EB18+EB33+EB40</f>
        <v>0</v>
      </c>
      <c r="EC41" s="466">
        <f t="shared" si="3"/>
        <v>2.8029999999999999</v>
      </c>
      <c r="ED41" s="466">
        <f t="shared" si="3"/>
        <v>0</v>
      </c>
      <c r="EE41" s="466">
        <f t="shared" si="3"/>
        <v>0</v>
      </c>
      <c r="EF41" s="466">
        <f t="shared" si="3"/>
        <v>0</v>
      </c>
      <c r="EG41" s="466">
        <f t="shared" si="3"/>
        <v>0</v>
      </c>
      <c r="EH41" s="466">
        <f t="shared" si="3"/>
        <v>29.623999999999999</v>
      </c>
      <c r="EI41" s="466">
        <f t="shared" si="3"/>
        <v>0</v>
      </c>
      <c r="EJ41" s="466">
        <f t="shared" si="3"/>
        <v>0</v>
      </c>
      <c r="EK41" s="466">
        <f>SUM(DY41:EJ41)</f>
        <v>33.872999999999998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260</v>
      </c>
      <c r="C43" s="201"/>
      <c r="D43" s="203"/>
    </row>
    <row r="44" spans="1:141" s="25" customFormat="1" ht="15" x14ac:dyDescent="0.25">
      <c r="A44" s="460"/>
      <c r="B44" s="200" t="s">
        <v>261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0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</v>
      </c>
    </row>
    <row r="46" spans="1:141" ht="47.25" customHeight="1" x14ac:dyDescent="0.25">
      <c r="A46" s="13"/>
      <c r="B46" s="602" t="s">
        <v>241</v>
      </c>
      <c r="C46" s="602"/>
      <c r="D46" s="13"/>
    </row>
    <row r="47" spans="1:141" ht="41.25" customHeight="1" x14ac:dyDescent="0.25">
      <c r="B47" s="89" t="s">
        <v>244</v>
      </c>
      <c r="C47" s="89"/>
    </row>
    <row r="49" spans="1:105" ht="12.75" customHeight="1" x14ac:dyDescent="0.2"/>
    <row r="50" spans="1:105" s="16" customFormat="1" ht="15.75" x14ac:dyDescent="0.25">
      <c r="A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</sheetData>
  <mergeCells count="155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2020-01-14T05:59:32Z</dcterms:modified>
</cp:coreProperties>
</file>