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1.'!$A$1:$D$49</definedName>
  </definedNames>
  <calcPr calcId="145621"/>
</workbook>
</file>

<file path=xl/calcChain.xml><?xml version="1.0" encoding="utf-8"?>
<calcChain xmlns="http://schemas.openxmlformats.org/spreadsheetml/2006/main">
  <c r="DZ35" i="40" l="1"/>
  <c r="EA35" i="40"/>
  <c r="EB35" i="40"/>
  <c r="EC35" i="40"/>
  <c r="ED35" i="40"/>
  <c r="EE35" i="40"/>
  <c r="EF35" i="40"/>
  <c r="EG35" i="40"/>
  <c r="EH35" i="40"/>
  <c r="EI35" i="40"/>
  <c r="EJ35" i="40"/>
  <c r="DY35" i="40" l="1"/>
  <c r="EE13" i="40" l="1"/>
  <c r="EH13" i="40"/>
  <c r="EK33" i="40" l="1"/>
  <c r="EA13" i="40" l="1"/>
  <c r="EK13" i="40" s="1"/>
  <c r="DY20" i="40" l="1"/>
  <c r="DY43" i="40" s="1"/>
  <c r="EB20" i="40" l="1"/>
  <c r="EB43" i="40" s="1"/>
  <c r="EC20" i="40"/>
  <c r="EC43" i="40" s="1"/>
  <c r="ED20" i="40"/>
  <c r="ED43" i="40" s="1"/>
  <c r="EE20" i="40"/>
  <c r="EE43" i="40" s="1"/>
  <c r="EF20" i="40"/>
  <c r="EF43" i="40" s="1"/>
  <c r="EG20" i="40"/>
  <c r="EG43" i="40" s="1"/>
  <c r="EH20" i="40"/>
  <c r="EH43" i="40" s="1"/>
  <c r="EI20" i="40"/>
  <c r="EI43" i="40" s="1"/>
  <c r="EJ20" i="40"/>
  <c r="EJ43" i="40" s="1"/>
  <c r="EA22" i="40"/>
  <c r="EA20" i="40" s="1"/>
  <c r="EK35" i="40"/>
  <c r="EK41" i="40"/>
  <c r="EK39" i="40"/>
  <c r="EA43" i="40" l="1"/>
  <c r="DZ20" i="40" l="1"/>
  <c r="EK20" i="40" l="1"/>
  <c r="DZ43" i="40"/>
  <c r="EK43" i="40" s="1"/>
</calcChain>
</file>

<file path=xl/sharedStrings.xml><?xml version="1.0" encoding="utf-8"?>
<sst xmlns="http://schemas.openxmlformats.org/spreadsheetml/2006/main" count="731" uniqueCount="267">
  <si>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</si>
  <si>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</si>
  <si>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</si>
  <si>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</si>
  <si>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</si>
  <si>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</si>
  <si>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</si>
  <si>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</si>
  <si>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</si>
  <si>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</si>
  <si>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</si>
  <si>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</si>
  <si>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</si>
  <si>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</si>
  <si>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</si>
  <si>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</si>
  <si>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</si>
  <si>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</si>
  <si>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</si>
  <si>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</si>
  <si>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</si>
  <si>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</si>
  <si>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</si>
  <si>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</si>
  <si>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</si>
  <si>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</si>
  <si>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</si>
  <si>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</si>
  <si>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</si>
  <si>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</si>
  <si>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</si>
  <si>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</si>
  <si>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</si>
  <si>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</si>
  <si>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</si>
  <si>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</si>
  <si>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</si>
  <si>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</si>
  <si>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</si>
  <si>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</si>
  <si>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</si>
  <si>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</si>
  <si>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</si>
  <si>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</si>
  <si>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</si>
  <si>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</si>
  <si>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</si>
  <si>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</si>
  <si>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</si>
  <si>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</si>
  <si>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</si>
  <si>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</si>
  <si>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</si>
  <si>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</si>
  <si>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</si>
  <si>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</si>
  <si>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</si>
  <si>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</si>
  <si>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</si>
  <si>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</si>
  <si>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</si>
  <si>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</si>
  <si>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</si>
  <si>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</si>
  <si>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</si>
  <si>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</si>
  <si>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</si>
  <si>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</si>
  <si>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</si>
  <si>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</si>
  <si>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</si>
  <si>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</si>
  <si>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</si>
  <si>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</si>
  <si>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</si>
  <si>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</si>
  <si>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</si>
  <si>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</si>
  <si>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</si>
  <si>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</si>
  <si>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</si>
  <si>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</si>
  <si>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</si>
  <si>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</si>
  <si>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</si>
  <si>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</si>
  <si>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</si>
  <si>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</si>
  <si>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</si>
  <si>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</si>
  <si>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</si>
  <si>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</si>
  <si>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</si>
  <si>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</si>
  <si>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</si>
  <si>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</si>
  <si>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</si>
  <si>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</si>
  <si>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</si>
  <si>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</si>
  <si>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</si>
  <si>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</si>
  <si>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</si>
  <si>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</si>
  <si>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</si>
  <si>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</si>
  <si>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</si>
  <si>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</si>
  <si>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</si>
  <si>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</si>
  <si>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</si>
  <si>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</si>
  <si>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</si>
  <si>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</si>
  <si>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</si>
  <si>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</si>
  <si>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</si>
  <si>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</si>
  <si>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</si>
  <si>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</si>
  <si>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</si>
  <si>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</si>
  <si>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</si>
  <si>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</si>
  <si>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</si>
  <si>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</si>
  <si>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</si>
  <si>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</si>
  <si>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</si>
  <si>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</si>
  <si>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</si>
  <si>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</si>
  <si>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</si>
  <si>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</si>
  <si>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</si>
  <si>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</si>
  <si>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</si>
  <si>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</si>
  <si>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</si>
  <si>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</si>
  <si>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</si>
  <si>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</si>
  <si>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</si>
  <si>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</si>
  <si>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</si>
  <si>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</si>
  <si>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</si>
  <si>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</si>
  <si>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</si>
  <si>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</si>
  <si>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</si>
  <si>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</si>
  <si>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</si>
  <si>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</si>
  <si>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</si>
  <si>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</si>
  <si>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</si>
  <si>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</si>
  <si>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</si>
  <si>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</si>
  <si>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</si>
  <si>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</si>
  <si>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</si>
  <si>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</si>
  <si>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</si>
  <si>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</si>
  <si>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</si>
  <si>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</si>
  <si>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</si>
  <si>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</si>
  <si>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</si>
  <si>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</si>
  <si>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</si>
  <si>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</si>
  <si>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</si>
  <si>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</si>
  <si>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</si>
  <si>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</si>
  <si>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</si>
  <si>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</si>
  <si>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</si>
  <si>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</si>
  <si>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</si>
  <si>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</si>
  <si>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</si>
  <si>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</si>
  <si>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</si>
  <si>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</si>
  <si>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</si>
  <si>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</si>
  <si>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</si>
  <si>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</si>
  <si>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</si>
  <si>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</si>
  <si>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</si>
  <si>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</si>
  <si>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</si>
  <si>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</si>
  <si>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</si>
  <si>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</si>
  <si>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</si>
  <si>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</si>
  <si>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</si>
  <si>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</si>
  <si>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</si>
  <si>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</si>
  <si>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</si>
  <si>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</si>
  <si>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</si>
  <si>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</si>
  <si>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</si>
  <si>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</si>
  <si>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</si>
  <si>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</si>
  <si>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</si>
  <si>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</si>
  <si>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</si>
  <si>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</si>
  <si>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</si>
  <si>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</si>
  <si>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</si>
  <si>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</si>
  <si>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</si>
  <si>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</si>
  <si>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</si>
  <si>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</si>
  <si>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</si>
  <si>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</si>
  <si>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</si>
  <si>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</si>
  <si>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</si>
  <si>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</si>
  <si>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</si>
  <si>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</si>
  <si>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</si>
  <si>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</si>
  <si>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</si>
  <si>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</si>
  <si>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</si>
  <si>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</si>
  <si>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</si>
  <si>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</si>
  <si>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</si>
  <si>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</si>
  <si>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</si>
  <si>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</si>
  <si>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</si>
  <si>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</si>
  <si>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</si>
  <si>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</si>
  <si>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</si>
  <si>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</si>
  <si>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</si>
  <si>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</si>
  <si>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</si>
  <si>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</si>
  <si>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</si>
  <si>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</si>
  <si>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</si>
  <si>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полов (цементной стяжки) на ЛК</t>
  </si>
  <si>
    <t>Замена замков в МОПах</t>
  </si>
  <si>
    <t>Ремонт отделки фасада (перекладка кирпичного карниза)</t>
  </si>
  <si>
    <t>пм</t>
  </si>
  <si>
    <t>Отчет по текущему ремонту общего имущества в многоквартирном доме № 32 по ул. Загородная на 2020 год.</t>
  </si>
  <si>
    <t xml:space="preserve">Генеральный директор ООО "УКДС" - управляющей компании "ГК Д.О.М. Колпино"   ____________________ 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</si>
  <si>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</si>
  <si>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 xml:space="preserve">Аварийно-восстановительные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</si>
</sst>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0" t="s">
        <v>239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14" t="s">
        <v>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29" t="s">
        <v>135</v>
      </c>
      <c r="S9" s="536"/>
      <c r="T9" s="536"/>
      <c r="U9" s="529" t="s">
        <v>101</v>
      </c>
      <c r="V9" s="536"/>
      <c r="W9" s="529" t="s">
        <v>133</v>
      </c>
      <c r="X9" s="530"/>
    </row>
    <row r="10" spans="1:24" ht="149.25" customHeight="1" thickBot="1" x14ac:dyDescent="0.25">
      <c r="A10" s="511"/>
      <c r="B10" s="512"/>
      <c r="C10" s="512"/>
      <c r="D10" s="513"/>
      <c r="E10" s="514" t="s">
        <v>154</v>
      </c>
      <c r="F10" s="515"/>
      <c r="G10" s="515"/>
      <c r="H10" s="514" t="s">
        <v>162</v>
      </c>
      <c r="I10" s="515"/>
      <c r="J10" s="515"/>
      <c r="K10" s="514" t="s">
        <v>163</v>
      </c>
      <c r="L10" s="515"/>
      <c r="M10" s="515"/>
      <c r="N10" s="514" t="s">
        <v>157</v>
      </c>
      <c r="O10" s="535"/>
      <c r="P10" s="514" t="s">
        <v>158</v>
      </c>
      <c r="Q10" s="515"/>
      <c r="R10" s="531"/>
      <c r="S10" s="537"/>
      <c r="T10" s="537"/>
      <c r="U10" s="531"/>
      <c r="V10" s="537"/>
      <c r="W10" s="531"/>
      <c r="X10" s="532"/>
    </row>
    <row r="11" spans="1:24" ht="13.5" thickBot="1" x14ac:dyDescent="0.25">
      <c r="A11" s="511"/>
      <c r="B11" s="512"/>
      <c r="C11" s="512"/>
      <c r="D11" s="51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8" t="s">
        <v>12</v>
      </c>
      <c r="B16" s="54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8"/>
      <c r="B17" s="54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6" t="s">
        <v>167</v>
      </c>
      <c r="B21" s="54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7"/>
      <c r="B22" s="54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7" t="s">
        <v>168</v>
      </c>
      <c r="B23" s="54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7"/>
      <c r="B24" s="54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7" t="s">
        <v>171</v>
      </c>
      <c r="B25" s="54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7"/>
      <c r="B26" s="54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7" t="s">
        <v>173</v>
      </c>
      <c r="B27" s="54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7"/>
      <c r="B28" s="54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7" t="s">
        <v>176</v>
      </c>
      <c r="B29" s="54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7"/>
      <c r="B30" s="54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8" t="s">
        <v>18</v>
      </c>
      <c r="B32" s="52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9"/>
      <c r="B33" s="52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8" t="s">
        <v>24</v>
      </c>
      <c r="B36" s="55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8"/>
      <c r="B37" s="55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9"/>
      <c r="B38" s="55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6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5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8" t="s">
        <v>27</v>
      </c>
      <c r="B41" s="55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5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8" t="s">
        <v>29</v>
      </c>
      <c r="B43" s="52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9"/>
      <c r="B44" s="52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2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2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8" t="s">
        <v>32</v>
      </c>
      <c r="B47" s="54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9"/>
      <c r="B48" s="54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1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1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8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9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1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1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8" t="s">
        <v>37</v>
      </c>
      <c r="B55" s="55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9"/>
      <c r="B56" s="55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9" t="s">
        <v>51</v>
      </c>
      <c r="B57" s="54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0"/>
      <c r="B58" s="54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8" t="s">
        <v>150</v>
      </c>
      <c r="B59" s="54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9"/>
      <c r="B60" s="54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1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1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8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9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1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1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8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9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5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6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7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8" t="s">
        <v>229</v>
      </c>
      <c r="B74" s="54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8"/>
      <c r="B75" s="54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8" t="s">
        <v>230</v>
      </c>
      <c r="B76" s="54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8"/>
      <c r="B77" s="54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8" t="s">
        <v>231</v>
      </c>
      <c r="B78" s="54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8"/>
      <c r="B79" s="54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8" t="s">
        <v>232</v>
      </c>
      <c r="B80" s="54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8" t="s">
        <v>112</v>
      </c>
      <c r="B82" s="54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9"/>
      <c r="B83" s="54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1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1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7">
        <v>25</v>
      </c>
      <c r="B87" s="56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8"/>
      <c r="B88" s="57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1">
        <v>26</v>
      </c>
      <c r="B89" s="57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2"/>
      <c r="B90" s="57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9" t="s">
        <v>233</v>
      </c>
      <c r="B91" s="57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0"/>
      <c r="B92" s="57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3" t="s">
        <v>95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4"/>
      <c r="T101" s="533"/>
      <c r="U101" s="2"/>
      <c r="V101" s="2"/>
      <c r="W101" s="2"/>
      <c r="X101" s="2"/>
    </row>
    <row r="102" spans="1:24" ht="15" x14ac:dyDescent="0.25">
      <c r="A102" s="580" t="s">
        <v>71</v>
      </c>
      <c r="B102" s="56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1"/>
      <c r="B103" s="56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2" t="s">
        <v>16</v>
      </c>
      <c r="B104" s="56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3"/>
      <c r="B105" s="56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2" t="s">
        <v>18</v>
      </c>
      <c r="B106" s="56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3"/>
      <c r="B107" s="56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2" t="s">
        <v>57</v>
      </c>
      <c r="B108" s="56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3"/>
      <c r="B109" s="56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2" t="s">
        <v>24</v>
      </c>
      <c r="B110" s="56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3"/>
      <c r="B111" s="56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2" t="s">
        <v>25</v>
      </c>
      <c r="B112" s="56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3"/>
      <c r="B113" s="56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4">
        <v>7</v>
      </c>
      <c r="B114" s="56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5"/>
      <c r="B115" s="56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6">
        <v>8</v>
      </c>
      <c r="B116" s="56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7"/>
      <c r="B117" s="56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4">
        <v>9</v>
      </c>
      <c r="B118" s="56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5"/>
      <c r="B119" s="56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1" t="s">
        <v>139</v>
      </c>
      <c r="B129" s="58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2"/>
      <c r="B130" s="58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1" t="s">
        <v>140</v>
      </c>
      <c r="B131" s="58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2"/>
      <c r="B132" s="58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1" t="s">
        <v>141</v>
      </c>
      <c r="B133" s="58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2"/>
      <c r="B134" s="58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1" t="s">
        <v>111</v>
      </c>
      <c r="B135" s="58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3"/>
      <c r="B136" s="59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1" t="s">
        <v>142</v>
      </c>
      <c r="B141" s="58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2"/>
      <c r="B142" s="58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1" t="s">
        <v>143</v>
      </c>
      <c r="B143" s="58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2"/>
      <c r="B144" s="58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1" t="s">
        <v>144</v>
      </c>
      <c r="B145" s="58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2"/>
      <c r="B146" s="58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1" t="s">
        <v>145</v>
      </c>
      <c r="B147" s="58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2"/>
      <c r="B148" s="58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1" t="s">
        <v>146</v>
      </c>
      <c r="B149" s="58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2"/>
      <c r="B150" s="58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1" t="s">
        <v>147</v>
      </c>
      <c r="B151" s="58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2"/>
      <c r="B152" s="58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1" t="s">
        <v>148</v>
      </c>
      <c r="B153" s="58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2"/>
      <c r="B154" s="58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1" t="s">
        <v>149</v>
      </c>
      <c r="B155" s="58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3"/>
      <c r="B156" s="59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topLeftCell="A16" zoomScaleNormal="70" zoomScaleSheetLayoutView="100" workbookViewId="0">
      <selection activeCell="EM16" sqref="EM16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8" t="s">
        <v>263</v>
      </c>
      <c r="B4" s="598"/>
      <c r="C4" s="598"/>
      <c r="D4" s="598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599" t="s">
        <v>2</v>
      </c>
      <c r="D10" s="593" t="s">
        <v>241</v>
      </c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3"/>
      <c r="BP10" s="593"/>
      <c r="BQ10" s="593"/>
      <c r="BR10" s="593"/>
      <c r="BS10" s="593"/>
      <c r="BT10" s="593"/>
      <c r="BU10" s="593"/>
      <c r="BV10" s="593"/>
      <c r="BW10" s="593"/>
      <c r="BX10" s="593"/>
      <c r="BY10" s="593"/>
      <c r="BZ10" s="593"/>
      <c r="CA10" s="593"/>
      <c r="CB10" s="593"/>
      <c r="CC10" s="593"/>
      <c r="CD10" s="593"/>
      <c r="CE10" s="593"/>
      <c r="CF10" s="593"/>
      <c r="CG10" s="593"/>
      <c r="CH10" s="593"/>
      <c r="CI10" s="593"/>
      <c r="CJ10" s="593"/>
      <c r="CK10" s="593"/>
      <c r="CL10" s="593"/>
      <c r="CM10" s="593"/>
      <c r="CN10" s="593"/>
      <c r="CO10" s="593"/>
      <c r="CP10" s="593"/>
      <c r="CQ10" s="593"/>
      <c r="CR10" s="593"/>
      <c r="CS10" s="593"/>
      <c r="CT10" s="593"/>
      <c r="CU10" s="593"/>
      <c r="CV10" s="593"/>
      <c r="CW10" s="593"/>
      <c r="CX10" s="593"/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3"/>
      <c r="DU10" s="593"/>
      <c r="DV10" s="593"/>
      <c r="DW10" s="593"/>
      <c r="DX10" s="529"/>
      <c r="DY10" s="596" t="s">
        <v>243</v>
      </c>
      <c r="DZ10" s="489" t="s">
        <v>244</v>
      </c>
      <c r="EA10" s="489" t="s">
        <v>245</v>
      </c>
      <c r="EB10" s="489" t="s">
        <v>246</v>
      </c>
      <c r="EC10" s="489" t="s">
        <v>247</v>
      </c>
      <c r="ED10" s="489" t="s">
        <v>248</v>
      </c>
      <c r="EE10" s="489" t="s">
        <v>249</v>
      </c>
      <c r="EF10" s="489" t="s">
        <v>250</v>
      </c>
      <c r="EG10" s="489" t="s">
        <v>251</v>
      </c>
      <c r="EH10" s="489" t="s">
        <v>252</v>
      </c>
      <c r="EI10" s="489" t="s">
        <v>253</v>
      </c>
      <c r="EJ10" s="485" t="s">
        <v>254</v>
      </c>
      <c r="EK10" s="2" t="s">
        <v>256</v>
      </c>
    </row>
    <row r="11" spans="1:141" ht="25.5" customHeight="1" x14ac:dyDescent="0.2">
      <c r="A11" s="511"/>
      <c r="B11" s="512"/>
      <c r="C11" s="600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594"/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5"/>
      <c r="DY11" s="597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11"/>
      <c r="B12" s="512"/>
      <c r="C12" s="600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04" t="s">
        <v>74</v>
      </c>
      <c r="B13" s="458" t="s">
        <v>83</v>
      </c>
      <c r="C13" s="462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>
        <f>EA17</f>
        <v>0</v>
      </c>
      <c r="EB13" s="481"/>
      <c r="EC13" s="481"/>
      <c r="ED13" s="481"/>
      <c r="EE13" s="481">
        <f>EE15</f>
        <v>0</v>
      </c>
      <c r="EF13" s="481"/>
      <c r="EG13" s="481"/>
      <c r="EH13" s="481">
        <f>EH15+EH17+EH19</f>
        <v>0</v>
      </c>
      <c r="EI13" s="481"/>
      <c r="EJ13" s="481"/>
      <c r="EK13" s="494">
        <f>SUM(DY13:EJ13)</f>
        <v>0</v>
      </c>
    </row>
    <row r="14" spans="1:141" ht="15" x14ac:dyDescent="0.25">
      <c r="A14" s="518" t="s">
        <v>71</v>
      </c>
      <c r="B14" s="618" t="s">
        <v>260</v>
      </c>
      <c r="C14" s="350" t="s">
        <v>28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94"/>
    </row>
    <row r="15" spans="1:141" ht="28.5" customHeight="1" thickBot="1" x14ac:dyDescent="0.3">
      <c r="A15" s="521"/>
      <c r="B15" s="619"/>
      <c r="C15" s="329" t="s">
        <v>11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94"/>
    </row>
    <row r="16" spans="1:141" s="25" customFormat="1" ht="15" x14ac:dyDescent="0.25">
      <c r="A16" s="518" t="s">
        <v>16</v>
      </c>
      <c r="B16" s="611" t="s">
        <v>259</v>
      </c>
      <c r="C16" s="350" t="s">
        <v>28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8"/>
      <c r="DJ16" s="47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78"/>
      <c r="DW16" s="478"/>
      <c r="DX16" s="478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</row>
    <row r="17" spans="1:141" s="25" customFormat="1" ht="27.75" customHeight="1" thickBot="1" x14ac:dyDescent="0.3">
      <c r="A17" s="521"/>
      <c r="B17" s="612"/>
      <c r="C17" s="329" t="s">
        <v>11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</row>
    <row r="18" spans="1:141" s="25" customFormat="1" ht="17.25" customHeight="1" x14ac:dyDescent="0.25">
      <c r="A18" s="518" t="s">
        <v>18</v>
      </c>
      <c r="B18" s="611" t="s">
        <v>261</v>
      </c>
      <c r="C18" s="472" t="s">
        <v>262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8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</row>
    <row r="19" spans="1:141" s="25" customFormat="1" ht="23.25" customHeight="1" thickBot="1" x14ac:dyDescent="0.3">
      <c r="A19" s="521"/>
      <c r="B19" s="612"/>
      <c r="C19" s="469" t="s">
        <v>11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s="25" customFormat="1" ht="15.75" thickBot="1" x14ac:dyDescent="0.25">
      <c r="A20" s="397" t="s">
        <v>75</v>
      </c>
      <c r="B20" s="454" t="s">
        <v>76</v>
      </c>
      <c r="C20" s="495" t="s">
        <v>11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496"/>
      <c r="CZ20" s="496"/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6"/>
      <c r="DX20" s="496"/>
      <c r="DY20" s="496">
        <f>DY34</f>
        <v>0</v>
      </c>
      <c r="DZ20" s="496">
        <f>DZ34</f>
        <v>0</v>
      </c>
      <c r="EA20" s="496">
        <f>EA22+EA32+EA34</f>
        <v>0</v>
      </c>
      <c r="EB20" s="496">
        <f t="shared" ref="EB20:EJ20" si="0">EB22+EB32+EB34</f>
        <v>0</v>
      </c>
      <c r="EC20" s="496">
        <f t="shared" si="0"/>
        <v>0</v>
      </c>
      <c r="ED20" s="496">
        <f t="shared" si="0"/>
        <v>6.9135</v>
      </c>
      <c r="EE20" s="496">
        <f t="shared" si="0"/>
        <v>0</v>
      </c>
      <c r="EF20" s="496">
        <f t="shared" si="0"/>
        <v>0</v>
      </c>
      <c r="EG20" s="496">
        <f t="shared" si="0"/>
        <v>0</v>
      </c>
      <c r="EH20" s="496">
        <f t="shared" si="0"/>
        <v>0</v>
      </c>
      <c r="EI20" s="496">
        <f t="shared" si="0"/>
        <v>0</v>
      </c>
      <c r="EJ20" s="496">
        <f t="shared" si="0"/>
        <v>0</v>
      </c>
      <c r="EK20" s="492">
        <f>SUM(DY20:EJ20)</f>
        <v>6.9135</v>
      </c>
    </row>
    <row r="21" spans="1:141" s="25" customFormat="1" ht="15" x14ac:dyDescent="0.25">
      <c r="A21" s="607" t="s">
        <v>205</v>
      </c>
      <c r="B21" s="609" t="s">
        <v>206</v>
      </c>
      <c r="C21" s="467" t="s">
        <v>17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1" s="25" customFormat="1" ht="15" x14ac:dyDescent="0.25">
      <c r="A22" s="608"/>
      <c r="B22" s="610"/>
      <c r="C22" s="46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>
        <f>EA24+EA26+EA28+EA30</f>
        <v>0</v>
      </c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28" t="s">
        <v>229</v>
      </c>
      <c r="B23" s="541" t="s">
        <v>19</v>
      </c>
      <c r="C23" s="191" t="s">
        <v>20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28"/>
      <c r="B24" s="541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28" t="s">
        <v>230</v>
      </c>
      <c r="B25" s="541" t="s">
        <v>21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93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28"/>
      <c r="B26" s="541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28" t="s">
        <v>231</v>
      </c>
      <c r="B27" s="541" t="s">
        <v>22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28"/>
      <c r="B28" s="541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28" t="s">
        <v>232</v>
      </c>
      <c r="B29" s="541" t="s">
        <v>23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.75" customHeight="1" thickBot="1" x14ac:dyDescent="0.3">
      <c r="A30" s="521"/>
      <c r="B30" s="558"/>
      <c r="C30" s="329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18" t="s">
        <v>112</v>
      </c>
      <c r="B31" s="613" t="s">
        <v>49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/>
      <c r="EH31" s="470"/>
      <c r="EI31" s="470"/>
      <c r="EJ31" s="470"/>
    </row>
    <row r="32" spans="1:141" ht="15.75" thickBot="1" x14ac:dyDescent="0.3">
      <c r="A32" s="519"/>
      <c r="B32" s="614"/>
      <c r="C32" s="344" t="s">
        <v>11</v>
      </c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</row>
    <row r="33" spans="1:141" ht="15" x14ac:dyDescent="0.25">
      <c r="A33" s="520" t="s">
        <v>48</v>
      </c>
      <c r="B33" s="611" t="s">
        <v>216</v>
      </c>
      <c r="C33" s="350" t="s">
        <v>28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>
        <v>8</v>
      </c>
      <c r="EE33" s="471"/>
      <c r="EF33" s="471"/>
      <c r="EG33" s="471"/>
      <c r="EH33" s="471"/>
      <c r="EI33" s="471"/>
      <c r="EJ33" s="471"/>
      <c r="EK33" s="494">
        <f>SUM(DY33:EJ33)</f>
        <v>8</v>
      </c>
    </row>
    <row r="34" spans="1:141" ht="15.75" thickBot="1" x14ac:dyDescent="0.3">
      <c r="A34" s="521"/>
      <c r="B34" s="612"/>
      <c r="C34" s="329" t="s">
        <v>11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>
        <v>6.9135</v>
      </c>
      <c r="EE34" s="469"/>
      <c r="EF34" s="469"/>
      <c r="EG34" s="469"/>
      <c r="EH34" s="469"/>
      <c r="EI34" s="469"/>
      <c r="EJ34" s="469"/>
      <c r="EK34" s="494"/>
    </row>
    <row r="35" spans="1:141" s="25" customFormat="1" ht="15.75" thickBot="1" x14ac:dyDescent="0.25">
      <c r="A35" s="463" t="s">
        <v>87</v>
      </c>
      <c r="B35" s="454" t="s">
        <v>85</v>
      </c>
      <c r="C35" s="495" t="s">
        <v>11</v>
      </c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>
        <f>DY37+DY39+DY41</f>
        <v>1.0903</v>
      </c>
      <c r="DZ35" s="464">
        <f t="shared" ref="DZ35:EJ35" si="1">DZ37+DZ39+DZ41</f>
        <v>0</v>
      </c>
      <c r="EA35" s="464">
        <f t="shared" si="1"/>
        <v>0</v>
      </c>
      <c r="EB35" s="464">
        <f t="shared" si="1"/>
        <v>0</v>
      </c>
      <c r="EC35" s="464">
        <f t="shared" si="1"/>
        <v>0</v>
      </c>
      <c r="ED35" s="464">
        <f t="shared" si="1"/>
        <v>0</v>
      </c>
      <c r="EE35" s="464">
        <f t="shared" si="1"/>
        <v>0</v>
      </c>
      <c r="EF35" s="464">
        <f t="shared" si="1"/>
        <v>0</v>
      </c>
      <c r="EG35" s="464">
        <f t="shared" si="1"/>
        <v>0.73799999999999999</v>
      </c>
      <c r="EH35" s="464">
        <f t="shared" si="1"/>
        <v>0</v>
      </c>
      <c r="EI35" s="464">
        <f t="shared" si="1"/>
        <v>0</v>
      </c>
      <c r="EJ35" s="464">
        <f t="shared" si="1"/>
        <v>0</v>
      </c>
      <c r="EK35" s="492">
        <f>SUM(DY35:EJ35)</f>
        <v>1.8283</v>
      </c>
    </row>
    <row r="36" spans="1:141" s="25" customFormat="1" ht="15" x14ac:dyDescent="0.25">
      <c r="A36" s="615">
        <v>25</v>
      </c>
      <c r="B36" s="616" t="s">
        <v>217</v>
      </c>
      <c r="C36" s="335" t="s">
        <v>17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>
        <v>2E-3</v>
      </c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473"/>
    </row>
    <row r="37" spans="1:141" s="25" customFormat="1" ht="15.75" thickBot="1" x14ac:dyDescent="0.3">
      <c r="A37" s="604"/>
      <c r="B37" s="617"/>
      <c r="C37" s="344" t="s">
        <v>11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>
        <v>1.0903</v>
      </c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</row>
    <row r="38" spans="1:141" s="25" customFormat="1" ht="15" x14ac:dyDescent="0.25">
      <c r="A38" s="603">
        <v>26</v>
      </c>
      <c r="B38" s="605" t="s">
        <v>255</v>
      </c>
      <c r="C38" s="466" t="s">
        <v>28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5"/>
      <c r="EB38" s="479"/>
      <c r="EC38" s="479"/>
      <c r="ED38" s="479"/>
      <c r="EE38" s="479"/>
      <c r="EF38" s="479"/>
      <c r="EG38" s="475">
        <v>2</v>
      </c>
      <c r="EH38" s="479"/>
      <c r="EI38" s="479"/>
      <c r="EJ38" s="479"/>
    </row>
    <row r="39" spans="1:141" s="25" customFormat="1" ht="26.25" customHeight="1" thickBot="1" x14ac:dyDescent="0.3">
      <c r="A39" s="604"/>
      <c r="B39" s="606"/>
      <c r="C39" s="344" t="s">
        <v>11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74"/>
      <c r="EB39" s="480"/>
      <c r="EC39" s="480"/>
      <c r="ED39" s="480"/>
      <c r="EE39" s="480"/>
      <c r="EF39" s="480"/>
      <c r="EG39" s="474">
        <v>0.73799999999999999</v>
      </c>
      <c r="EH39" s="480"/>
      <c r="EI39" s="480"/>
      <c r="EJ39" s="480"/>
      <c r="EK39" s="492">
        <f>SUM(DY39:EJ39)</f>
        <v>0.73799999999999999</v>
      </c>
    </row>
    <row r="40" spans="1:141" s="25" customFormat="1" ht="15" x14ac:dyDescent="0.25">
      <c r="A40" s="520" t="s">
        <v>233</v>
      </c>
      <c r="B40" s="601" t="s">
        <v>60</v>
      </c>
      <c r="C40" s="350" t="s">
        <v>28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5"/>
      <c r="BM40" s="475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</row>
    <row r="41" spans="1:141" s="25" customFormat="1" ht="15.75" thickBot="1" x14ac:dyDescent="0.3">
      <c r="A41" s="521"/>
      <c r="B41" s="602"/>
      <c r="C41" s="329" t="s">
        <v>11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/>
      <c r="EG41" s="476"/>
      <c r="EH41" s="476"/>
      <c r="EI41" s="476"/>
      <c r="EJ41" s="476"/>
      <c r="EK41" s="492">
        <f>SUM(EA41:EJ41)</f>
        <v>0</v>
      </c>
    </row>
    <row r="42" spans="1:141" s="25" customFormat="1" ht="17.25" customHeight="1" thickBot="1" x14ac:dyDescent="0.3">
      <c r="A42" s="397" t="s">
        <v>219</v>
      </c>
      <c r="B42" s="398" t="s">
        <v>266</v>
      </c>
      <c r="C42" s="399" t="s">
        <v>11</v>
      </c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>
        <f>DY13+DY20+DY35+DY42</f>
        <v>1.0903</v>
      </c>
      <c r="DZ43" s="465">
        <f>DZ13+DZ20+DZ35+DZ42</f>
        <v>0</v>
      </c>
      <c r="EA43" s="465">
        <f>EA13+EA20+EA35+EA42</f>
        <v>0</v>
      </c>
      <c r="EB43" s="465">
        <f t="shared" ref="EB43:EJ43" si="2">EB13+EB20+EB35+EB42</f>
        <v>0</v>
      </c>
      <c r="EC43" s="465">
        <f t="shared" si="2"/>
        <v>0</v>
      </c>
      <c r="ED43" s="465">
        <f t="shared" si="2"/>
        <v>6.9135</v>
      </c>
      <c r="EE43" s="465">
        <f t="shared" si="2"/>
        <v>0</v>
      </c>
      <c r="EF43" s="465">
        <f t="shared" si="2"/>
        <v>0</v>
      </c>
      <c r="EG43" s="465">
        <f t="shared" si="2"/>
        <v>0.73799999999999999</v>
      </c>
      <c r="EH43" s="465">
        <f>EH13+EH20+EH35+EH42</f>
        <v>0</v>
      </c>
      <c r="EI43" s="465">
        <f t="shared" si="2"/>
        <v>0</v>
      </c>
      <c r="EJ43" s="465">
        <f t="shared" si="2"/>
        <v>0</v>
      </c>
      <c r="EK43" s="465">
        <f>SUM(DY43:EJ43)</f>
        <v>8.7417999999999996</v>
      </c>
    </row>
    <row r="44" spans="1:141" s="25" customFormat="1" ht="15" x14ac:dyDescent="0.25">
      <c r="A44" s="459"/>
      <c r="B44" s="200"/>
      <c r="C44" s="201"/>
      <c r="D44" s="203"/>
    </row>
    <row r="45" spans="1:141" s="25" customFormat="1" ht="15" x14ac:dyDescent="0.25">
      <c r="A45" s="459"/>
      <c r="B45" s="200" t="s">
        <v>257</v>
      </c>
      <c r="C45" s="201"/>
      <c r="D45" s="203"/>
    </row>
    <row r="46" spans="1:141" s="25" customFormat="1" ht="15" x14ac:dyDescent="0.25">
      <c r="A46" s="459"/>
      <c r="B46" s="200" t="s">
        <v>258</v>
      </c>
      <c r="C46" s="491" t="s">
        <v>28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/>
    </row>
    <row r="47" spans="1:141" s="25" customFormat="1" ht="15" x14ac:dyDescent="0.25">
      <c r="A47" s="460"/>
      <c r="B47" s="205"/>
      <c r="C47" s="491" t="s">
        <v>11</v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/>
    </row>
    <row r="48" spans="1:141" ht="47.25" customHeight="1" x14ac:dyDescent="0.25">
      <c r="A48" s="497" t="s">
        <v>264</v>
      </c>
      <c r="B48" s="497"/>
      <c r="D48" s="13"/>
    </row>
    <row r="49" spans="1:105" ht="41.25" customHeight="1" x14ac:dyDescent="0.25">
      <c r="B49" s="89" t="s">
        <v>265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56">
    <mergeCell ref="A31:A32"/>
    <mergeCell ref="D10:D11"/>
    <mergeCell ref="A36:A37"/>
    <mergeCell ref="B36:B37"/>
    <mergeCell ref="B14:B15"/>
    <mergeCell ref="A14:A15"/>
    <mergeCell ref="A18:A19"/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6:A17"/>
    <mergeCell ref="B18:B19"/>
    <mergeCell ref="B16:B17"/>
    <mergeCell ref="B31:B32"/>
    <mergeCell ref="A33:A34"/>
    <mergeCell ref="B33:B34"/>
    <mergeCell ref="A29:A30"/>
    <mergeCell ref="B29:B30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DA10:DA11"/>
    <mergeCell ref="DB10:DB11"/>
    <mergeCell ref="DC10:DC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2019-09-18T12:35:40Z</cp:lastPrinted>
  <dcterms:created xsi:type="dcterms:W3CDTF">2004-01-06T09:02:21Z</dcterms:created>
  <dcterms:modified xsi:type="dcterms:W3CDTF">2020-10-15T11:36:55Z</dcterms:modified>
</cp:coreProperties>
</file>