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1.'!$A$1:$D$57</definedName>
  </definedNames>
  <calcPr calcId="145621"/>
</workbook>
</file>

<file path=xl/calcChain.xml><?xml version="1.0" encoding="utf-8"?>
<calcChain xmlns="http://schemas.openxmlformats.org/spreadsheetml/2006/main">
  <c r="EF13" i="40" l="1"/>
  <c r="EG13" i="40"/>
  <c r="EH13" i="40"/>
  <c r="EI13" i="40"/>
  <c r="EJ13" i="40"/>
  <c r="EE13" i="40"/>
  <c r="EK37" i="40" l="1"/>
  <c r="DZ26" i="40" l="1"/>
  <c r="EA26" i="40"/>
  <c r="EB26" i="40"/>
  <c r="EC26" i="40"/>
  <c r="ED26" i="40"/>
  <c r="EE26" i="40"/>
  <c r="EF26" i="40"/>
  <c r="EA15" i="40" l="1"/>
  <c r="DZ23" i="40" l="1"/>
  <c r="DZ22" i="40"/>
  <c r="DZ39" i="40" l="1"/>
  <c r="EA39" i="40"/>
  <c r="EB39" i="40"/>
  <c r="EC39" i="40"/>
  <c r="ED39" i="40"/>
  <c r="EE39" i="40"/>
  <c r="EF39" i="40"/>
  <c r="EG39" i="40"/>
  <c r="EH39" i="40"/>
  <c r="EI39" i="40"/>
  <c r="EJ39" i="40"/>
  <c r="DY39" i="40"/>
  <c r="DZ24" i="40"/>
  <c r="DZ50" i="40" s="1"/>
  <c r="EA24" i="40"/>
  <c r="EB24" i="40"/>
  <c r="EC24" i="40"/>
  <c r="ED24" i="40"/>
  <c r="EE24" i="40"/>
  <c r="EF24" i="40"/>
  <c r="EH24" i="40"/>
  <c r="EI24" i="40"/>
  <c r="EJ24" i="40"/>
  <c r="EJ50" i="40" s="1"/>
  <c r="DY26" i="40"/>
  <c r="DY24" i="40" s="1"/>
  <c r="DZ13" i="40"/>
  <c r="EA13" i="40"/>
  <c r="EB13" i="40"/>
  <c r="EC13" i="40"/>
  <c r="ED13" i="40"/>
  <c r="ED50" i="40" s="1"/>
  <c r="DY13" i="40"/>
  <c r="EC50" i="40" l="1"/>
  <c r="EB50" i="40"/>
  <c r="EA50" i="40"/>
  <c r="EH50" i="40"/>
  <c r="EI50" i="40"/>
  <c r="EF50" i="40"/>
  <c r="EE50" i="40"/>
  <c r="DY50" i="40"/>
  <c r="EG26" i="40"/>
  <c r="EG24" i="40" s="1"/>
  <c r="EG50" i="40" s="1"/>
  <c r="EK50" i="40" l="1"/>
</calcChain>
</file>

<file path=xl/sharedStrings.xml><?xml version="1.0" encoding="utf-8"?>
<sst xmlns="http://schemas.openxmlformats.org/spreadsheetml/2006/main" count="743" uniqueCount="278">
  <si>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</si>
  <si>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</si>
  <si>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</si>
  <si>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</si>
  <si>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</si>
  <si>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</si>
  <si>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</si>
  <si>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</si>
  <si>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</si>
  <si>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</si>
  <si>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</si>
  <si>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</si>
  <si>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</si>
  <si>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</si>
  <si>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</si>
  <si>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</si>
  <si>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</si>
  <si>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</si>
  <si>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</si>
  <si>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</si>
  <si>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</si>
  <si>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</si>
  <si>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</si>
  <si>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</si>
  <si>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</si>
  <si>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</si>
  <si>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</si>
  <si>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</si>
  <si>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</si>
  <si>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</si>
  <si>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</si>
  <si>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</si>
  <si>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</si>
  <si>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</si>
  <si>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</si>
  <si>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</si>
  <si>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</si>
  <si>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</si>
  <si>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</si>
  <si>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</si>
  <si>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</si>
  <si>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</si>
  <si>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</si>
  <si>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</si>
  <si>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</si>
  <si>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</si>
  <si>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</si>
  <si>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</si>
  <si>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</si>
  <si>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</si>
  <si>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</si>
  <si>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</si>
  <si>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</si>
  <si>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</si>
  <si>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</si>
  <si>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</si>
  <si>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</si>
  <si>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</si>
  <si>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</si>
  <si>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</si>
  <si>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</si>
  <si>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</si>
  <si>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</si>
  <si>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</si>
  <si>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</si>
  <si>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</si>
  <si>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</si>
  <si>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</si>
  <si>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</si>
  <si>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</si>
  <si>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</si>
  <si>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</si>
  <si>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</si>
  <si>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</si>
  <si>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</si>
  <si>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</si>
  <si>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</si>
  <si>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</si>
  <si>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</si>
  <si>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</si>
  <si>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</si>
  <si>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</si>
  <si>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</si>
  <si>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</si>
  <si>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</si>
  <si>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</si>
  <si>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</si>
  <si>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</si>
  <si>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</si>
  <si>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</si>
  <si>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</si>
  <si>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</si>
  <si>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</si>
  <si>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</si>
  <si>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</si>
  <si>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</si>
  <si>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</si>
  <si>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</si>
  <si>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</si>
  <si>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</si>
  <si>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</si>
  <si>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</si>
  <si>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</si>
  <si>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</si>
  <si>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</si>
  <si>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</si>
  <si>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</si>
  <si>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</si>
  <si>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</si>
  <si>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</si>
  <si>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</si>
  <si>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</si>
  <si>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</si>
  <si>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</si>
  <si>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</si>
  <si>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</si>
  <si>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</si>
  <si>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</si>
  <si>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</si>
  <si>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</si>
  <si>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</si>
  <si>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</si>
  <si>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</si>
  <si>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</si>
  <si>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</si>
  <si>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</si>
  <si>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</si>
  <si>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</si>
  <si>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</si>
  <si>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</si>
  <si>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</si>
  <si>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</si>
  <si>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</si>
  <si>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</si>
  <si>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</si>
  <si>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</si>
  <si>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</si>
  <si>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</si>
  <si>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</si>
  <si>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</si>
  <si>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</si>
  <si>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</si>
  <si>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</si>
  <si>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</si>
  <si>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</si>
  <si>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</si>
  <si>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</si>
  <si>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</si>
  <si>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</si>
  <si>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</si>
  <si>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</si>
  <si>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</si>
  <si>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</si>
  <si>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</si>
  <si>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</si>
  <si>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</si>
  <si>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</si>
  <si>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</si>
  <si>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</si>
  <si>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</si>
  <si>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</si>
  <si>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</si>
  <si>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</si>
  <si>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</si>
  <si>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</si>
  <si>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</si>
  <si>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</si>
  <si>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</si>
  <si>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</si>
  <si>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</si>
  <si>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</si>
  <si>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</si>
  <si>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</si>
  <si>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</si>
  <si>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</si>
  <si>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</si>
  <si>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</si>
  <si>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</si>
  <si>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</si>
  <si>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</si>
  <si>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</si>
  <si>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</si>
  <si>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</si>
  <si>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</si>
  <si>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</si>
  <si>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</si>
  <si>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</si>
  <si>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</si>
  <si>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</si>
  <si>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</si>
  <si>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</si>
  <si>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</si>
  <si>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</si>
  <si>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</si>
  <si>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</si>
  <si>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</si>
  <si>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</si>
  <si>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</si>
  <si>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</si>
  <si>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</si>
  <si>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</si>
  <si>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</si>
  <si>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</si>
  <si>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</si>
  <si>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</si>
  <si>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</si>
  <si>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</si>
  <si>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</si>
  <si>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</si>
  <si>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</si>
  <si>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</si>
  <si>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</si>
  <si>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</si>
  <si>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</si>
  <si>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</si>
  <si>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</si>
  <si>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</si>
  <si>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</si>
  <si>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</si>
  <si>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</si>
  <si>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</si>
  <si>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</si>
  <si>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</si>
  <si>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</si>
  <si>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</si>
  <si>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</si>
  <si>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</si>
  <si>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</si>
  <si>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</si>
  <si>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</si>
  <si>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</si>
  <si>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</si>
  <si>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</si>
  <si>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</si>
  <si>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</si>
  <si>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</si>
  <si>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</si>
  <si>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</si>
  <si>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</si>
  <si>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</si>
  <si>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</si>
  <si>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</si>
  <si>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</si>
  <si>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</si>
  <si>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</si>
  <si>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</si>
  <si>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</si>
  <si>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</si>
  <si>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</si>
  <si>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</si>
  <si>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</si>
  <si>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</si>
  <si>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</si>
  <si>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</si>
  <si>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</si>
  <si>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</si>
  <si>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Содержание:</t>
  </si>
  <si>
    <t>Замена ламп в МОПах</t>
  </si>
  <si>
    <t>Замена и ремонт аппаратов защиты, замена установочной арматуры (светильники, видеокамера, стартеры)</t>
  </si>
  <si>
    <t>Замена манометров</t>
  </si>
  <si>
    <t>Автоматизация наружным освещением</t>
  </si>
  <si>
    <t>систем канализации (дренажные насосы с обвязкой)</t>
  </si>
  <si>
    <t>м2</t>
  </si>
  <si>
    <t>Отчет по текущему ремонту общего имущества в многоквартирном доме № 43 корп.3 по ул. Загородная за 2020 год.</t>
  </si>
  <si>
    <t>Ремонт штукатурки в МОПах, смена стекол</t>
  </si>
  <si>
    <t>IV</t>
  </si>
  <si>
    <t>ПРОЧЕЕ (паспорта фасадов)</t>
  </si>
  <si>
    <t>Замена дверных блоков входных в парадные с ремонтом откосов</t>
  </si>
  <si>
    <t>Исполнитель: Топчина М.Е., 603-70-03, доб. 115</t>
  </si>
  <si>
    <t>управляющей компании ООО "ГК Д.О.М. Колпино"</t>
  </si>
  <si>
    <t xml:space="preserve">Генеральный директор ООО "УКДС" -                                 ____________________________   Гагай С.И.                                                       :                                                                                                  </t>
  </si>
  <si>
    <t>теплоснабжения (изоляция тепплообменника)</t>
  </si>
  <si>
    <t>розлив ГВС - 8 м</t>
  </si>
  <si>
    <t>розлив ГВС - 2,2 м, стояк ГВС - 2,1 м</t>
  </si>
  <si>
    <t>Скобяные изделия: (ручки, доводчики и т.д.)</t>
  </si>
  <si>
    <t>Защитные металлические решетки в мезонин</t>
  </si>
  <si>
    <t>Газонные ограждения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</si>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</sst>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5" fontId="15" fillId="3" borderId="73" xfId="0" applyNumberFormat="1" applyFont="1" applyFill="1" applyBorder="1" applyAlignment="1">
      <alignment horizontal="center" vertical="center" wrapText="1"/>
    </xf>
    <xf numFmtId="165" fontId="14" fillId="7" borderId="74" xfId="0" applyNumberFormat="1" applyFont="1" applyFill="1" applyBorder="1" applyAlignment="1">
      <alignment horizontal="center"/>
    </xf>
    <xf numFmtId="165" fontId="14" fillId="7" borderId="44" xfId="0" applyNumberFormat="1" applyFont="1" applyFill="1" applyBorder="1" applyAlignment="1">
      <alignment horizontal="center"/>
    </xf>
    <xf numFmtId="165" fontId="16" fillId="6" borderId="75" xfId="0" applyNumberFormat="1" applyFont="1" applyFill="1" applyBorder="1" applyAlignment="1">
      <alignment horizontal="center"/>
    </xf>
    <xf numFmtId="165" fontId="16" fillId="7" borderId="76" xfId="0" applyNumberFormat="1" applyFont="1" applyFill="1" applyBorder="1" applyAlignment="1">
      <alignment horizontal="center"/>
    </xf>
    <xf numFmtId="165" fontId="16" fillId="7" borderId="77" xfId="0" applyNumberFormat="1" applyFont="1" applyFill="1" applyBorder="1" applyAlignment="1">
      <alignment horizontal="center"/>
    </xf>
    <xf numFmtId="165" fontId="16" fillId="7" borderId="44" xfId="0" applyNumberFormat="1" applyFont="1" applyFill="1" applyBorder="1" applyAlignment="1">
      <alignment horizontal="center"/>
    </xf>
    <xf numFmtId="165" fontId="16" fillId="7" borderId="74" xfId="0" applyNumberFormat="1" applyFont="1" applyFill="1" applyBorder="1" applyAlignment="1">
      <alignment horizontal="center"/>
    </xf>
    <xf numFmtId="165" fontId="14" fillId="6" borderId="75" xfId="0" applyNumberFormat="1" applyFont="1" applyFill="1" applyBorder="1" applyAlignment="1">
      <alignment horizontal="center" vertical="center"/>
    </xf>
    <xf numFmtId="165" fontId="16" fillId="7" borderId="76" xfId="0" applyNumberFormat="1" applyFont="1" applyFill="1" applyBorder="1" applyAlignment="1">
      <alignment horizontal="center" vertical="center"/>
    </xf>
    <xf numFmtId="165" fontId="16" fillId="7" borderId="78" xfId="0" applyNumberFormat="1" applyFont="1" applyFill="1" applyBorder="1" applyAlignment="1">
      <alignment horizontal="center" vertical="center"/>
    </xf>
    <xf numFmtId="165" fontId="16" fillId="7" borderId="73" xfId="0" applyNumberFormat="1" applyFont="1" applyFill="1" applyBorder="1" applyAlignment="1">
      <alignment horizontal="center" vertical="center"/>
    </xf>
    <xf numFmtId="165" fontId="14" fillId="6" borderId="73" xfId="0" applyNumberFormat="1" applyFont="1" applyFill="1" applyBorder="1" applyAlignment="1">
      <alignment horizontal="center" vertical="center"/>
    </xf>
    <xf numFmtId="165" fontId="14" fillId="6" borderId="72" xfId="0" applyNumberFormat="1" applyFont="1" applyFill="1" applyBorder="1" applyAlignment="1">
      <alignment horizontal="center" vertical="center"/>
    </xf>
    <xf numFmtId="165" fontId="15" fillId="3" borderId="69" xfId="0" applyNumberFormat="1" applyFont="1" applyFill="1" applyBorder="1" applyAlignment="1">
      <alignment horizontal="center" vertical="center" wrapText="1"/>
    </xf>
    <xf numFmtId="165" fontId="15" fillId="3" borderId="71" xfId="0" applyNumberFormat="1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/>
    </xf>
    <xf numFmtId="165" fontId="16" fillId="7" borderId="67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9" xfId="0" applyNumberFormat="1" applyFont="1" applyFill="1" applyBorder="1" applyAlignment="1">
      <alignment horizontal="center"/>
    </xf>
    <xf numFmtId="165" fontId="16" fillId="7" borderId="56" xfId="0" applyNumberFormat="1" applyFont="1" applyFill="1" applyBorder="1" applyAlignment="1">
      <alignment horizontal="center"/>
    </xf>
    <xf numFmtId="165" fontId="16" fillId="7" borderId="55" xfId="0" applyNumberFormat="1" applyFont="1" applyFill="1" applyBorder="1" applyAlignment="1">
      <alignment horizontal="center"/>
    </xf>
    <xf numFmtId="165" fontId="16" fillId="7" borderId="57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 vertical="center"/>
    </xf>
    <xf numFmtId="165" fontId="14" fillId="6" borderId="62" xfId="0" applyNumberFormat="1" applyFont="1" applyFill="1" applyBorder="1" applyAlignment="1">
      <alignment horizontal="center" vertical="center"/>
    </xf>
    <xf numFmtId="165" fontId="16" fillId="7" borderId="52" xfId="0" applyNumberFormat="1" applyFont="1" applyFill="1" applyBorder="1" applyAlignment="1">
      <alignment horizontal="center" vertical="center"/>
    </xf>
    <xf numFmtId="165" fontId="16" fillId="7" borderId="59" xfId="0" applyNumberFormat="1" applyFont="1" applyFill="1" applyBorder="1" applyAlignment="1">
      <alignment horizontal="center" vertical="center"/>
    </xf>
    <xf numFmtId="165" fontId="16" fillId="7" borderId="54" xfId="0" applyNumberFormat="1" applyFont="1" applyFill="1" applyBorder="1" applyAlignment="1">
      <alignment horizontal="center" vertical="center"/>
    </xf>
    <xf numFmtId="165" fontId="16" fillId="7" borderId="68" xfId="0" applyNumberFormat="1" applyFont="1" applyFill="1" applyBorder="1" applyAlignment="1">
      <alignment horizontal="center" vertical="center"/>
    </xf>
    <xf numFmtId="165" fontId="16" fillId="7" borderId="69" xfId="0" applyNumberFormat="1" applyFont="1" applyFill="1" applyBorder="1" applyAlignment="1">
      <alignment horizontal="center" vertical="center"/>
    </xf>
    <xf numFmtId="165" fontId="16" fillId="7" borderId="71" xfId="0" applyNumberFormat="1" applyFont="1" applyFill="1" applyBorder="1" applyAlignment="1">
      <alignment horizontal="center" vertical="center"/>
    </xf>
    <xf numFmtId="165" fontId="14" fillId="6" borderId="69" xfId="0" applyNumberFormat="1" applyFont="1" applyFill="1" applyBorder="1" applyAlignment="1">
      <alignment horizontal="center" vertical="center"/>
    </xf>
    <xf numFmtId="165" fontId="14" fillId="6" borderId="71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4" fillId="7" borderId="77" xfId="0" applyNumberFormat="1" applyFont="1" applyFill="1" applyBorder="1" applyAlignment="1">
      <alignment horizontal="center" vertical="center"/>
    </xf>
    <xf numFmtId="165" fontId="16" fillId="7" borderId="56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6" fillId="7" borderId="55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6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8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165" fontId="14" fillId="6" borderId="6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13" fillId="6" borderId="69" xfId="0" applyNumberFormat="1" applyFont="1" applyFill="1" applyBorder="1" applyAlignment="1">
      <alignment horizontal="center" vertical="center"/>
    </xf>
    <xf numFmtId="165" fontId="16" fillId="6" borderId="70" xfId="0" applyNumberFormat="1" applyFont="1" applyFill="1" applyBorder="1" applyAlignment="1">
      <alignment horizontal="center" vertical="center"/>
    </xf>
    <xf numFmtId="165" fontId="16" fillId="6" borderId="73" xfId="0" applyNumberFormat="1" applyFont="1" applyFill="1" applyBorder="1" applyAlignment="1">
      <alignment horizontal="center" vertical="center"/>
    </xf>
    <xf numFmtId="165" fontId="16" fillId="6" borderId="69" xfId="0" applyNumberFormat="1" applyFont="1" applyFill="1" applyBorder="1" applyAlignment="1">
      <alignment horizontal="center" vertical="center"/>
    </xf>
    <xf numFmtId="165" fontId="16" fillId="6" borderId="71" xfId="0" applyNumberFormat="1" applyFont="1" applyFill="1" applyBorder="1" applyAlignment="1">
      <alignment horizontal="center" vertical="center"/>
    </xf>
    <xf numFmtId="0" fontId="17" fillId="6" borderId="7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14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79" xfId="0" applyNumberFormat="1" applyFont="1" applyFill="1" applyBorder="1" applyAlignment="1">
      <alignment horizontal="center"/>
    </xf>
    <xf numFmtId="165" fontId="16" fillId="7" borderId="51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6" fillId="7" borderId="65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7" borderId="77" xfId="0" applyNumberFormat="1" applyFont="1" applyFill="1" applyBorder="1" applyAlignment="1">
      <alignment horizontal="center"/>
    </xf>
    <xf numFmtId="49" fontId="13" fillId="6" borderId="58" xfId="0" applyNumberFormat="1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/>
    </xf>
    <xf numFmtId="165" fontId="14" fillId="6" borderId="41" xfId="0" applyNumberFormat="1" applyFont="1" applyFill="1" applyBorder="1" applyAlignment="1">
      <alignment horizontal="center" vertical="center"/>
    </xf>
    <xf numFmtId="165" fontId="14" fillId="6" borderId="43" xfId="0" applyNumberFormat="1" applyFont="1" applyFill="1" applyBorder="1" applyAlignment="1">
      <alignment horizontal="center" vertical="center"/>
    </xf>
    <xf numFmtId="165" fontId="14" fillId="6" borderId="58" xfId="0" applyNumberFormat="1" applyFont="1" applyFill="1" applyBorder="1" applyAlignment="1">
      <alignment horizontal="center" vertical="center"/>
    </xf>
    <xf numFmtId="165" fontId="14" fillId="6" borderId="42" xfId="0" applyNumberFormat="1" applyFont="1" applyFill="1" applyBorder="1" applyAlignment="1">
      <alignment horizontal="center" vertical="center"/>
    </xf>
    <xf numFmtId="49" fontId="13" fillId="6" borderId="56" xfId="0" applyNumberFormat="1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horizontal="center"/>
    </xf>
    <xf numFmtId="165" fontId="14" fillId="6" borderId="48" xfId="0" applyNumberFormat="1" applyFont="1" applyFill="1" applyBorder="1" applyAlignment="1">
      <alignment horizontal="center" vertical="center"/>
    </xf>
    <xf numFmtId="165" fontId="14" fillId="6" borderId="77" xfId="0" applyNumberFormat="1" applyFont="1" applyFill="1" applyBorder="1" applyAlignment="1">
      <alignment horizontal="center" vertical="center"/>
    </xf>
    <xf numFmtId="165" fontId="14" fillId="6" borderId="56" xfId="0" applyNumberFormat="1" applyFont="1" applyFill="1" applyBorder="1" applyAlignment="1">
      <alignment horizontal="center" vertical="center"/>
    </xf>
    <xf numFmtId="165" fontId="14" fillId="6" borderId="55" xfId="0" applyNumberFormat="1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left" vertical="center"/>
    </xf>
    <xf numFmtId="165" fontId="16" fillId="6" borderId="48" xfId="0" applyNumberFormat="1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left" vertical="center"/>
    </xf>
    <xf numFmtId="165" fontId="1" fillId="0" borderId="0" xfId="0" applyNumberFormat="1" applyFont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65" t="s">
        <v>187</v>
      </c>
      <c r="C3" s="566"/>
      <c r="D3" s="566"/>
      <c r="E3" s="566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67" t="s">
        <v>0</v>
      </c>
      <c r="C6" s="569" t="s">
        <v>1</v>
      </c>
      <c r="D6" s="569" t="s">
        <v>2</v>
      </c>
      <c r="E6" s="571" t="s">
        <v>6</v>
      </c>
    </row>
    <row r="7" spans="2:5" ht="13.5" customHeight="1" thickBot="1" x14ac:dyDescent="0.25">
      <c r="B7" s="568"/>
      <c r="C7" s="570"/>
      <c r="D7" s="570"/>
      <c r="E7" s="572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61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62"/>
      <c r="C10" s="172"/>
      <c r="D10" s="170" t="s">
        <v>9</v>
      </c>
      <c r="E10" s="82"/>
    </row>
    <row r="11" spans="2:5" s="25" customFormat="1" ht="16.5" thickBot="1" x14ac:dyDescent="0.3">
      <c r="B11" s="563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64" t="s">
        <v>95</v>
      </c>
      <c r="C96" s="564"/>
      <c r="D96" s="564"/>
      <c r="E96" s="564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648" t="s">
        <v>239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67" t="s">
        <v>0</v>
      </c>
      <c r="B9" s="569" t="s">
        <v>1</v>
      </c>
      <c r="C9" s="569" t="s">
        <v>2</v>
      </c>
      <c r="D9" s="571" t="s">
        <v>6</v>
      </c>
      <c r="E9" s="633" t="s">
        <v>132</v>
      </c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27" t="s">
        <v>135</v>
      </c>
      <c r="S9" s="636"/>
      <c r="T9" s="636"/>
      <c r="U9" s="627" t="s">
        <v>101</v>
      </c>
      <c r="V9" s="636"/>
      <c r="W9" s="627" t="s">
        <v>133</v>
      </c>
      <c r="X9" s="628"/>
    </row>
    <row r="10" spans="1:24" ht="149.25" customHeight="1" thickBot="1" x14ac:dyDescent="0.25">
      <c r="A10" s="649"/>
      <c r="B10" s="650"/>
      <c r="C10" s="650"/>
      <c r="D10" s="651"/>
      <c r="E10" s="633" t="s">
        <v>154</v>
      </c>
      <c r="F10" s="634"/>
      <c r="G10" s="634"/>
      <c r="H10" s="633" t="s">
        <v>162</v>
      </c>
      <c r="I10" s="634"/>
      <c r="J10" s="634"/>
      <c r="K10" s="633" t="s">
        <v>163</v>
      </c>
      <c r="L10" s="634"/>
      <c r="M10" s="634"/>
      <c r="N10" s="633" t="s">
        <v>157</v>
      </c>
      <c r="O10" s="635"/>
      <c r="P10" s="633" t="s">
        <v>158</v>
      </c>
      <c r="Q10" s="634"/>
      <c r="R10" s="629"/>
      <c r="S10" s="637"/>
      <c r="T10" s="637"/>
      <c r="U10" s="629"/>
      <c r="V10" s="637"/>
      <c r="W10" s="629"/>
      <c r="X10" s="630"/>
    </row>
    <row r="11" spans="1:24" ht="13.5" thickBot="1" x14ac:dyDescent="0.25">
      <c r="A11" s="649"/>
      <c r="B11" s="650"/>
      <c r="C11" s="650"/>
      <c r="D11" s="65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63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63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64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98" t="s">
        <v>12</v>
      </c>
      <c r="B16" s="59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98"/>
      <c r="B17" s="59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602" t="s">
        <v>14</v>
      </c>
      <c r="B18" s="59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602"/>
      <c r="B19" s="59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54" t="s">
        <v>167</v>
      </c>
      <c r="B21" s="641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55"/>
      <c r="B22" s="642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55" t="s">
        <v>168</v>
      </c>
      <c r="B23" s="643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55"/>
      <c r="B24" s="643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55" t="s">
        <v>171</v>
      </c>
      <c r="B25" s="644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55"/>
      <c r="B26" s="644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55" t="s">
        <v>173</v>
      </c>
      <c r="B27" s="644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55"/>
      <c r="B28" s="644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55" t="s">
        <v>176</v>
      </c>
      <c r="B29" s="643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55"/>
      <c r="B30" s="643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600" t="s">
        <v>18</v>
      </c>
      <c r="B32" s="645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601"/>
      <c r="B33" s="646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86" t="s">
        <v>57</v>
      </c>
      <c r="B34" s="623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87"/>
      <c r="B35" s="624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600" t="s">
        <v>24</v>
      </c>
      <c r="B36" s="621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98"/>
      <c r="B37" s="625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601"/>
      <c r="B38" s="622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86" t="s">
        <v>25</v>
      </c>
      <c r="B39" s="588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87"/>
      <c r="B40" s="589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600" t="s">
        <v>27</v>
      </c>
      <c r="B41" s="621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87"/>
      <c r="B42" s="589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600" t="s">
        <v>29</v>
      </c>
      <c r="B43" s="645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601"/>
      <c r="B44" s="646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86" t="s">
        <v>31</v>
      </c>
      <c r="B45" s="65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87"/>
      <c r="B46" s="65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600" t="s">
        <v>32</v>
      </c>
      <c r="B47" s="619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601"/>
      <c r="B48" s="620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86" t="s">
        <v>34</v>
      </c>
      <c r="B49" s="61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87"/>
      <c r="B50" s="61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600" t="s">
        <v>35</v>
      </c>
      <c r="B51" s="61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601"/>
      <c r="B52" s="61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86" t="s">
        <v>36</v>
      </c>
      <c r="B53" s="61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87"/>
      <c r="B54" s="61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600" t="s">
        <v>37</v>
      </c>
      <c r="B55" s="621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601"/>
      <c r="B56" s="622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606" t="s">
        <v>51</v>
      </c>
      <c r="B57" s="641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607"/>
      <c r="B58" s="647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600" t="s">
        <v>150</v>
      </c>
      <c r="B59" s="619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601"/>
      <c r="B60" s="620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86" t="s">
        <v>39</v>
      </c>
      <c r="B61" s="61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87"/>
      <c r="B62" s="61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600" t="s">
        <v>41</v>
      </c>
      <c r="B63" s="61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601"/>
      <c r="B64" s="61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86" t="s">
        <v>152</v>
      </c>
      <c r="B65" s="61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87"/>
      <c r="B66" s="61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600" t="s">
        <v>182</v>
      </c>
      <c r="B67" s="61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601"/>
      <c r="B68" s="61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602" t="s">
        <v>204</v>
      </c>
      <c r="B69" s="61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603"/>
      <c r="B70" s="61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604" t="s">
        <v>205</v>
      </c>
      <c r="B72" s="614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605"/>
      <c r="B73" s="615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98" t="s">
        <v>229</v>
      </c>
      <c r="B74" s="59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98"/>
      <c r="B75" s="59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98" t="s">
        <v>230</v>
      </c>
      <c r="B76" s="59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98"/>
      <c r="B77" s="59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98" t="s">
        <v>231</v>
      </c>
      <c r="B78" s="59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98"/>
      <c r="B79" s="59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98" t="s">
        <v>232</v>
      </c>
      <c r="B80" s="59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87"/>
      <c r="B81" s="62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600" t="s">
        <v>112</v>
      </c>
      <c r="B82" s="619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601"/>
      <c r="B83" s="620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86" t="s">
        <v>48</v>
      </c>
      <c r="B84" s="61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87"/>
      <c r="B85" s="61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90">
        <v>25</v>
      </c>
      <c r="B87" s="592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91"/>
      <c r="B88" s="593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94">
        <v>26</v>
      </c>
      <c r="B89" s="596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95"/>
      <c r="B90" s="597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606" t="s">
        <v>233</v>
      </c>
      <c r="B91" s="60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607"/>
      <c r="B92" s="60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631" t="s">
        <v>95</v>
      </c>
      <c r="B101" s="631"/>
      <c r="C101" s="631"/>
      <c r="D101" s="631"/>
      <c r="E101" s="631"/>
      <c r="F101" s="631"/>
      <c r="G101" s="631"/>
      <c r="H101" s="631"/>
      <c r="I101" s="631"/>
      <c r="J101" s="631"/>
      <c r="K101" s="631"/>
      <c r="L101" s="631"/>
      <c r="M101" s="631"/>
      <c r="N101" s="631"/>
      <c r="O101" s="631"/>
      <c r="P101" s="631"/>
      <c r="Q101" s="631"/>
      <c r="R101" s="631"/>
      <c r="S101" s="632"/>
      <c r="T101" s="631"/>
      <c r="U101" s="2"/>
      <c r="V101" s="2"/>
      <c r="W101" s="2"/>
      <c r="X101" s="2"/>
    </row>
    <row r="102" spans="1:24" ht="15" x14ac:dyDescent="0.25">
      <c r="A102" s="610" t="s">
        <v>71</v>
      </c>
      <c r="B102" s="57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611"/>
      <c r="B103" s="58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1" t="s">
        <v>16</v>
      </c>
      <c r="B104" s="57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78"/>
      <c r="B105" s="58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1" t="s">
        <v>18</v>
      </c>
      <c r="B106" s="57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78"/>
      <c r="B107" s="58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1" t="s">
        <v>57</v>
      </c>
      <c r="B108" s="57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78"/>
      <c r="B109" s="58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1" t="s">
        <v>24</v>
      </c>
      <c r="B110" s="57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78"/>
      <c r="B111" s="58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1" t="s">
        <v>25</v>
      </c>
      <c r="B112" s="57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78"/>
      <c r="B113" s="58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2">
        <v>7</v>
      </c>
      <c r="B114" s="57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3"/>
      <c r="B115" s="58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4">
        <v>8</v>
      </c>
      <c r="B116" s="57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5"/>
      <c r="B117" s="58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2">
        <v>9</v>
      </c>
      <c r="B118" s="57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3"/>
      <c r="B119" s="58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76" t="s">
        <v>139</v>
      </c>
      <c r="B129" s="57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77"/>
      <c r="B130" s="57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76" t="s">
        <v>140</v>
      </c>
      <c r="B131" s="57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77"/>
      <c r="B132" s="57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76" t="s">
        <v>141</v>
      </c>
      <c r="B133" s="57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77"/>
      <c r="B134" s="57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76" t="s">
        <v>111</v>
      </c>
      <c r="B135" s="57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78"/>
      <c r="B136" s="57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76" t="s">
        <v>142</v>
      </c>
      <c r="B141" s="57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77"/>
      <c r="B142" s="57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76" t="s">
        <v>143</v>
      </c>
      <c r="B143" s="57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77"/>
      <c r="B144" s="57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76" t="s">
        <v>144</v>
      </c>
      <c r="B145" s="57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77"/>
      <c r="B146" s="57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76" t="s">
        <v>145</v>
      </c>
      <c r="B147" s="57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77"/>
      <c r="B148" s="57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76" t="s">
        <v>146</v>
      </c>
      <c r="B149" s="57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77"/>
      <c r="B150" s="57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76" t="s">
        <v>147</v>
      </c>
      <c r="B151" s="57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77"/>
      <c r="B152" s="57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76" t="s">
        <v>148</v>
      </c>
      <c r="B153" s="57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77"/>
      <c r="B154" s="57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76" t="s">
        <v>149</v>
      </c>
      <c r="B155" s="57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78"/>
      <c r="B156" s="57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10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64"/>
  <sheetViews>
    <sheetView tabSelected="1" view="pageBreakPreview" topLeftCell="C1" zoomScaleNormal="70" zoomScaleSheetLayoutView="100" workbookViewId="0">
      <selection activeCell="EJ39" sqref="EJ39"/>
    </sheetView>
  </sheetViews>
  <sheetFormatPr defaultColWidth="8.85546875" defaultRowHeight="12.75" x14ac:dyDescent="0.2"/>
  <cols>
    <col min="1" max="1" width="6.28515625" style="2" customWidth="1"/>
    <col min="2" max="2" width="60.42578125" style="2" customWidth="1"/>
    <col min="3" max="3" width="15.5703125" style="2" customWidth="1"/>
    <col min="4" max="4" width="12.710937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0" ht="36.75" customHeight="1" x14ac:dyDescent="0.25">
      <c r="A4" s="656" t="s">
        <v>263</v>
      </c>
      <c r="B4" s="656"/>
      <c r="C4" s="656"/>
      <c r="D4" s="656"/>
    </row>
    <row r="5" spans="1:140" ht="12.75" customHeight="1" x14ac:dyDescent="0.2">
      <c r="A5" s="1"/>
      <c r="D5" s="3"/>
    </row>
    <row r="6" spans="1:140" ht="12.75" customHeight="1" x14ac:dyDescent="0.2">
      <c r="A6" s="1"/>
      <c r="D6" s="3"/>
    </row>
    <row r="7" spans="1:140" ht="12.75" customHeight="1" x14ac:dyDescent="0.2">
      <c r="A7" s="1"/>
      <c r="D7" s="3"/>
    </row>
    <row r="8" spans="1:140" ht="12.75" customHeight="1" x14ac:dyDescent="0.2">
      <c r="A8" s="1"/>
      <c r="D8" s="3"/>
    </row>
    <row r="9" spans="1:140" ht="12.75" customHeight="1" thickBot="1" x14ac:dyDescent="0.25">
      <c r="A9" s="1"/>
      <c r="D9" s="3"/>
    </row>
    <row r="10" spans="1:140" ht="27.75" customHeight="1" x14ac:dyDescent="0.2">
      <c r="A10" s="567" t="s">
        <v>0</v>
      </c>
      <c r="B10" s="569" t="s">
        <v>1</v>
      </c>
      <c r="C10" s="657" t="s">
        <v>2</v>
      </c>
      <c r="D10" s="671" t="s">
        <v>241</v>
      </c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1"/>
      <c r="AL10" s="671"/>
      <c r="AM10" s="671"/>
      <c r="AN10" s="671"/>
      <c r="AO10" s="671"/>
      <c r="AP10" s="671"/>
      <c r="AQ10" s="671"/>
      <c r="AR10" s="671"/>
      <c r="AS10" s="671"/>
      <c r="AT10" s="671"/>
      <c r="AU10" s="671"/>
      <c r="AV10" s="671"/>
      <c r="AW10" s="671"/>
      <c r="AX10" s="671"/>
      <c r="AY10" s="671"/>
      <c r="AZ10" s="671"/>
      <c r="BA10" s="671"/>
      <c r="BB10" s="671"/>
      <c r="BC10" s="671"/>
      <c r="BD10" s="671"/>
      <c r="BE10" s="671"/>
      <c r="BF10" s="671"/>
      <c r="BG10" s="671"/>
      <c r="BH10" s="671"/>
      <c r="BI10" s="671"/>
      <c r="BJ10" s="671"/>
      <c r="BK10" s="671"/>
      <c r="BL10" s="671"/>
      <c r="BM10" s="671"/>
      <c r="BN10" s="671"/>
      <c r="BO10" s="671"/>
      <c r="BP10" s="671"/>
      <c r="BQ10" s="671"/>
      <c r="BR10" s="671"/>
      <c r="BS10" s="671"/>
      <c r="BT10" s="671"/>
      <c r="BU10" s="671"/>
      <c r="BV10" s="671"/>
      <c r="BW10" s="671"/>
      <c r="BX10" s="671"/>
      <c r="BY10" s="671"/>
      <c r="BZ10" s="671"/>
      <c r="CA10" s="671"/>
      <c r="CB10" s="671"/>
      <c r="CC10" s="671"/>
      <c r="CD10" s="671"/>
      <c r="CE10" s="671"/>
      <c r="CF10" s="671"/>
      <c r="CG10" s="671"/>
      <c r="CH10" s="671"/>
      <c r="CI10" s="671"/>
      <c r="CJ10" s="671"/>
      <c r="CK10" s="671"/>
      <c r="CL10" s="671"/>
      <c r="CM10" s="671"/>
      <c r="CN10" s="671"/>
      <c r="CO10" s="671"/>
      <c r="CP10" s="671"/>
      <c r="CQ10" s="671"/>
      <c r="CR10" s="671"/>
      <c r="CS10" s="671"/>
      <c r="CT10" s="671"/>
      <c r="CU10" s="671"/>
      <c r="CV10" s="671"/>
      <c r="CW10" s="671"/>
      <c r="CX10" s="671"/>
      <c r="CY10" s="671"/>
      <c r="CZ10" s="671"/>
      <c r="DA10" s="671"/>
      <c r="DB10" s="671"/>
      <c r="DC10" s="671"/>
      <c r="DD10" s="671"/>
      <c r="DE10" s="671"/>
      <c r="DF10" s="671"/>
      <c r="DG10" s="671"/>
      <c r="DH10" s="671"/>
      <c r="DI10" s="671"/>
      <c r="DJ10" s="671"/>
      <c r="DK10" s="671"/>
      <c r="DL10" s="671"/>
      <c r="DM10" s="671"/>
      <c r="DN10" s="671"/>
      <c r="DO10" s="671"/>
      <c r="DP10" s="671"/>
      <c r="DQ10" s="671"/>
      <c r="DR10" s="671"/>
      <c r="DS10" s="671"/>
      <c r="DT10" s="671"/>
      <c r="DU10" s="671"/>
      <c r="DV10" s="671"/>
      <c r="DW10" s="671"/>
      <c r="DX10" s="627"/>
      <c r="DY10" s="671" t="s">
        <v>244</v>
      </c>
      <c r="DZ10" s="671" t="s">
        <v>245</v>
      </c>
      <c r="EA10" s="671" t="s">
        <v>246</v>
      </c>
      <c r="EB10" s="671" t="s">
        <v>247</v>
      </c>
      <c r="EC10" s="671" t="s">
        <v>248</v>
      </c>
      <c r="ED10" s="671" t="s">
        <v>249</v>
      </c>
      <c r="EE10" s="671" t="s">
        <v>250</v>
      </c>
      <c r="EF10" s="671" t="s">
        <v>251</v>
      </c>
      <c r="EG10" s="671" t="s">
        <v>252</v>
      </c>
      <c r="EH10" s="671" t="s">
        <v>253</v>
      </c>
      <c r="EI10" s="671" t="s">
        <v>254</v>
      </c>
      <c r="EJ10" s="671" t="s">
        <v>255</v>
      </c>
    </row>
    <row r="11" spans="1:140" ht="25.5" customHeight="1" x14ac:dyDescent="0.2">
      <c r="A11" s="649"/>
      <c r="B11" s="650"/>
      <c r="C11" s="658"/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  <c r="AA11" s="672"/>
      <c r="AB11" s="672"/>
      <c r="AC11" s="672"/>
      <c r="AD11" s="672"/>
      <c r="AE11" s="672"/>
      <c r="AF11" s="672"/>
      <c r="AG11" s="672"/>
      <c r="AH11" s="672"/>
      <c r="AI11" s="672"/>
      <c r="AJ11" s="672"/>
      <c r="AK11" s="672"/>
      <c r="AL11" s="672"/>
      <c r="AM11" s="672"/>
      <c r="AN11" s="672"/>
      <c r="AO11" s="672"/>
      <c r="AP11" s="672"/>
      <c r="AQ11" s="672"/>
      <c r="AR11" s="672"/>
      <c r="AS11" s="672"/>
      <c r="AT11" s="672"/>
      <c r="AU11" s="672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  <c r="BI11" s="672"/>
      <c r="BJ11" s="672"/>
      <c r="BK11" s="672"/>
      <c r="BL11" s="672"/>
      <c r="BM11" s="672"/>
      <c r="BN11" s="672"/>
      <c r="BO11" s="672"/>
      <c r="BP11" s="672"/>
      <c r="BQ11" s="672"/>
      <c r="BR11" s="672"/>
      <c r="BS11" s="672"/>
      <c r="BT11" s="672"/>
      <c r="BU11" s="672"/>
      <c r="BV11" s="672"/>
      <c r="BW11" s="672"/>
      <c r="BX11" s="672"/>
      <c r="BY11" s="672"/>
      <c r="BZ11" s="672"/>
      <c r="CA11" s="672"/>
      <c r="CB11" s="672"/>
      <c r="CC11" s="672"/>
      <c r="CD11" s="672"/>
      <c r="CE11" s="672"/>
      <c r="CF11" s="672"/>
      <c r="CG11" s="672"/>
      <c r="CH11" s="672"/>
      <c r="CI11" s="672"/>
      <c r="CJ11" s="672"/>
      <c r="CK11" s="672"/>
      <c r="CL11" s="672"/>
      <c r="CM11" s="672"/>
      <c r="CN11" s="672"/>
      <c r="CO11" s="672"/>
      <c r="CP11" s="672"/>
      <c r="CQ11" s="672"/>
      <c r="CR11" s="672"/>
      <c r="CS11" s="672"/>
      <c r="CT11" s="672"/>
      <c r="CU11" s="672"/>
      <c r="CV11" s="672"/>
      <c r="CW11" s="672"/>
      <c r="CX11" s="672"/>
      <c r="CY11" s="672"/>
      <c r="CZ11" s="672"/>
      <c r="DA11" s="672"/>
      <c r="DB11" s="672"/>
      <c r="DC11" s="672"/>
      <c r="DD11" s="672"/>
      <c r="DE11" s="672"/>
      <c r="DF11" s="672"/>
      <c r="DG11" s="672"/>
      <c r="DH11" s="672"/>
      <c r="DI11" s="672"/>
      <c r="DJ11" s="672"/>
      <c r="DK11" s="672"/>
      <c r="DL11" s="672"/>
      <c r="DM11" s="672"/>
      <c r="DN11" s="672"/>
      <c r="DO11" s="672"/>
      <c r="DP11" s="672"/>
      <c r="DQ11" s="672"/>
      <c r="DR11" s="672"/>
      <c r="DS11" s="672"/>
      <c r="DT11" s="672"/>
      <c r="DU11" s="672"/>
      <c r="DV11" s="672"/>
      <c r="DW11" s="672"/>
      <c r="DX11" s="676"/>
      <c r="DY11" s="672"/>
      <c r="DZ11" s="672"/>
      <c r="EA11" s="672"/>
      <c r="EB11" s="672"/>
      <c r="EC11" s="672"/>
      <c r="ED11" s="672"/>
      <c r="EE11" s="672"/>
      <c r="EF11" s="672"/>
      <c r="EG11" s="672"/>
      <c r="EH11" s="672"/>
      <c r="EI11" s="672"/>
      <c r="EJ11" s="672"/>
    </row>
    <row r="12" spans="1:140" ht="13.5" customHeight="1" thickBot="1" x14ac:dyDescent="0.25">
      <c r="A12" s="649"/>
      <c r="B12" s="650"/>
      <c r="C12" s="658"/>
      <c r="D12" s="479" t="s">
        <v>242</v>
      </c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80"/>
      <c r="DY12" s="479"/>
      <c r="DZ12" s="479"/>
      <c r="EA12" s="479"/>
      <c r="EB12" s="479"/>
      <c r="EC12" s="479"/>
      <c r="ED12" s="479"/>
      <c r="EE12" s="479"/>
      <c r="EF12" s="479"/>
      <c r="EG12" s="479"/>
      <c r="EH12" s="479"/>
      <c r="EI12" s="479"/>
      <c r="EJ12" s="479"/>
    </row>
    <row r="13" spans="1:140" ht="15.75" thickBot="1" x14ac:dyDescent="0.25">
      <c r="A13" s="458" t="s">
        <v>74</v>
      </c>
      <c r="B13" s="459" t="s">
        <v>83</v>
      </c>
      <c r="C13" s="463" t="s">
        <v>11</v>
      </c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  <c r="BG13" s="478"/>
      <c r="BH13" s="478"/>
      <c r="BI13" s="478"/>
      <c r="BJ13" s="478"/>
      <c r="BK13" s="478"/>
      <c r="BL13" s="478"/>
      <c r="BM13" s="478"/>
      <c r="BN13" s="478"/>
      <c r="BO13" s="478"/>
      <c r="BP13" s="478"/>
      <c r="BQ13" s="478"/>
      <c r="BR13" s="478"/>
      <c r="BS13" s="478"/>
      <c r="BT13" s="478"/>
      <c r="BU13" s="478"/>
      <c r="BV13" s="478"/>
      <c r="BW13" s="478"/>
      <c r="BX13" s="478"/>
      <c r="BY13" s="478"/>
      <c r="BZ13" s="478"/>
      <c r="CA13" s="478"/>
      <c r="CB13" s="478"/>
      <c r="CC13" s="478"/>
      <c r="CD13" s="478"/>
      <c r="CE13" s="478"/>
      <c r="CF13" s="478"/>
      <c r="CG13" s="478"/>
      <c r="CH13" s="478"/>
      <c r="CI13" s="478"/>
      <c r="CJ13" s="478"/>
      <c r="CK13" s="478"/>
      <c r="CL13" s="478"/>
      <c r="CM13" s="478"/>
      <c r="CN13" s="478"/>
      <c r="CO13" s="478"/>
      <c r="CP13" s="478"/>
      <c r="CQ13" s="478"/>
      <c r="CR13" s="478"/>
      <c r="CS13" s="478"/>
      <c r="CT13" s="478"/>
      <c r="CU13" s="478"/>
      <c r="CV13" s="478"/>
      <c r="CW13" s="478"/>
      <c r="CX13" s="478"/>
      <c r="CY13" s="478"/>
      <c r="CZ13" s="478"/>
      <c r="DA13" s="478"/>
      <c r="DB13" s="478"/>
      <c r="DC13" s="478"/>
      <c r="DD13" s="478"/>
      <c r="DE13" s="478"/>
      <c r="DF13" s="478"/>
      <c r="DG13" s="478"/>
      <c r="DH13" s="478"/>
      <c r="DI13" s="478"/>
      <c r="DJ13" s="478"/>
      <c r="DK13" s="478"/>
      <c r="DL13" s="478"/>
      <c r="DM13" s="478"/>
      <c r="DN13" s="478"/>
      <c r="DO13" s="478"/>
      <c r="DP13" s="478"/>
      <c r="DQ13" s="478"/>
      <c r="DR13" s="478"/>
      <c r="DS13" s="478"/>
      <c r="DT13" s="478"/>
      <c r="DU13" s="478"/>
      <c r="DV13" s="478"/>
      <c r="DW13" s="478"/>
      <c r="DX13" s="481"/>
      <c r="DY13" s="495">
        <f>DY15+DY17+DY23</f>
        <v>9.2579999999999991</v>
      </c>
      <c r="DZ13" s="478">
        <f t="shared" ref="DZ13:EJ13" si="0">DZ15+DZ17+DZ23</f>
        <v>3.6914899999999999</v>
      </c>
      <c r="EA13" s="478">
        <f t="shared" si="0"/>
        <v>0.80447999999999997</v>
      </c>
      <c r="EB13" s="478">
        <f t="shared" si="0"/>
        <v>98.106999999999999</v>
      </c>
      <c r="EC13" s="478">
        <f t="shared" si="0"/>
        <v>3.32</v>
      </c>
      <c r="ED13" s="478">
        <f t="shared" si="0"/>
        <v>1.349</v>
      </c>
      <c r="EE13" s="478">
        <f>EE15+EE17+EE23+EE21+EE19</f>
        <v>303.41199999999998</v>
      </c>
      <c r="EF13" s="478">
        <f t="shared" ref="EF13:EJ13" si="1">EF15+EF17+EF23+EF21+EF19</f>
        <v>481.58498000000003</v>
      </c>
      <c r="EG13" s="478">
        <f t="shared" si="1"/>
        <v>0</v>
      </c>
      <c r="EH13" s="478">
        <f t="shared" si="1"/>
        <v>0</v>
      </c>
      <c r="EI13" s="478">
        <f t="shared" si="1"/>
        <v>0</v>
      </c>
      <c r="EJ13" s="496">
        <f t="shared" si="1"/>
        <v>0</v>
      </c>
    </row>
    <row r="14" spans="1:140" s="25" customFormat="1" ht="15" x14ac:dyDescent="0.25">
      <c r="A14" s="586" t="s">
        <v>243</v>
      </c>
      <c r="B14" s="667" t="s">
        <v>274</v>
      </c>
      <c r="C14" s="350" t="s">
        <v>28</v>
      </c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538"/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  <c r="BH14" s="538"/>
      <c r="BI14" s="538"/>
      <c r="BJ14" s="538"/>
      <c r="BK14" s="538"/>
      <c r="BL14" s="538"/>
      <c r="BM14" s="538"/>
      <c r="BN14" s="538"/>
      <c r="BO14" s="538"/>
      <c r="BP14" s="538"/>
      <c r="BQ14" s="538"/>
      <c r="BR14" s="538"/>
      <c r="BS14" s="538"/>
      <c r="BT14" s="538"/>
      <c r="BU14" s="538"/>
      <c r="BV14" s="538"/>
      <c r="BW14" s="538"/>
      <c r="BX14" s="538"/>
      <c r="BY14" s="538"/>
      <c r="BZ14" s="538"/>
      <c r="CA14" s="538"/>
      <c r="CB14" s="538"/>
      <c r="CC14" s="538"/>
      <c r="CD14" s="538"/>
      <c r="CE14" s="538"/>
      <c r="CF14" s="538"/>
      <c r="CG14" s="538"/>
      <c r="CH14" s="538"/>
      <c r="CI14" s="538"/>
      <c r="CJ14" s="538"/>
      <c r="CK14" s="538"/>
      <c r="CL14" s="538"/>
      <c r="CM14" s="538"/>
      <c r="CN14" s="538"/>
      <c r="CO14" s="538"/>
      <c r="CP14" s="538"/>
      <c r="CQ14" s="538"/>
      <c r="CR14" s="538"/>
      <c r="CS14" s="538"/>
      <c r="CT14" s="538"/>
      <c r="CU14" s="538"/>
      <c r="CV14" s="538"/>
      <c r="CW14" s="538"/>
      <c r="CX14" s="538"/>
      <c r="CY14" s="538"/>
      <c r="CZ14" s="538"/>
      <c r="DA14" s="538"/>
      <c r="DB14" s="538"/>
      <c r="DC14" s="538"/>
      <c r="DD14" s="538"/>
      <c r="DE14" s="538"/>
      <c r="DF14" s="538"/>
      <c r="DG14" s="538"/>
      <c r="DH14" s="538"/>
      <c r="DI14" s="538"/>
      <c r="DJ14" s="538"/>
      <c r="DK14" s="538"/>
      <c r="DL14" s="538"/>
      <c r="DM14" s="538"/>
      <c r="DN14" s="538"/>
      <c r="DO14" s="538"/>
      <c r="DP14" s="538"/>
      <c r="DQ14" s="538"/>
      <c r="DR14" s="538"/>
      <c r="DS14" s="538"/>
      <c r="DT14" s="538"/>
      <c r="DU14" s="538"/>
      <c r="DV14" s="538"/>
      <c r="DW14" s="538"/>
      <c r="DX14" s="539"/>
      <c r="DY14" s="540"/>
      <c r="DZ14" s="541"/>
      <c r="EA14" s="541">
        <v>2</v>
      </c>
      <c r="EB14" s="541">
        <v>2</v>
      </c>
      <c r="EC14" s="541">
        <v>10</v>
      </c>
      <c r="ED14" s="541">
        <v>4</v>
      </c>
      <c r="EE14" s="541">
        <v>1</v>
      </c>
      <c r="EF14" s="541">
        <v>3</v>
      </c>
      <c r="EG14" s="541"/>
      <c r="EH14" s="541"/>
      <c r="EI14" s="541"/>
      <c r="EJ14" s="542"/>
    </row>
    <row r="15" spans="1:140" s="25" customFormat="1" ht="20.25" customHeight="1" x14ac:dyDescent="0.25">
      <c r="A15" s="598"/>
      <c r="B15" s="644"/>
      <c r="C15" s="191" t="s">
        <v>11</v>
      </c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3"/>
      <c r="CI15" s="543"/>
      <c r="CJ15" s="543"/>
      <c r="CK15" s="543"/>
      <c r="CL15" s="543"/>
      <c r="CM15" s="543"/>
      <c r="CN15" s="543"/>
      <c r="CO15" s="543"/>
      <c r="CP15" s="543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3"/>
      <c r="DB15" s="543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3"/>
      <c r="DN15" s="543"/>
      <c r="DO15" s="543"/>
      <c r="DP15" s="543"/>
      <c r="DQ15" s="543"/>
      <c r="DR15" s="543"/>
      <c r="DS15" s="543"/>
      <c r="DT15" s="543"/>
      <c r="DU15" s="543"/>
      <c r="DV15" s="543"/>
      <c r="DW15" s="543"/>
      <c r="DX15" s="544"/>
      <c r="DY15" s="503"/>
      <c r="DZ15" s="468"/>
      <c r="EA15" s="468">
        <f>0.4224+0.38208</f>
        <v>0.80447999999999997</v>
      </c>
      <c r="EB15" s="468">
        <v>0.82799999999999996</v>
      </c>
      <c r="EC15" s="468">
        <v>3.32</v>
      </c>
      <c r="ED15" s="468">
        <v>1.349</v>
      </c>
      <c r="EE15" s="468">
        <v>0.40200000000000002</v>
      </c>
      <c r="EF15" s="468">
        <v>1.1973800000000001</v>
      </c>
      <c r="EG15" s="468"/>
      <c r="EH15" s="468"/>
      <c r="EI15" s="468"/>
      <c r="EJ15" s="504"/>
    </row>
    <row r="16" spans="1:140" s="25" customFormat="1" ht="21" customHeight="1" x14ac:dyDescent="0.25">
      <c r="A16" s="598" t="s">
        <v>16</v>
      </c>
      <c r="B16" s="644" t="s">
        <v>267</v>
      </c>
      <c r="C16" s="191" t="s">
        <v>28</v>
      </c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  <c r="BM16" s="477"/>
      <c r="BN16" s="477"/>
      <c r="BO16" s="477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7"/>
      <c r="CF16" s="477"/>
      <c r="CG16" s="477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7"/>
      <c r="CX16" s="477"/>
      <c r="CY16" s="477"/>
      <c r="CZ16" s="477"/>
      <c r="DA16" s="477"/>
      <c r="DB16" s="477"/>
      <c r="DC16" s="477"/>
      <c r="DD16" s="477"/>
      <c r="DE16" s="477"/>
      <c r="DF16" s="477"/>
      <c r="DG16" s="477"/>
      <c r="DH16" s="477"/>
      <c r="DI16" s="477"/>
      <c r="DJ16" s="477"/>
      <c r="DK16" s="477"/>
      <c r="DL16" s="477"/>
      <c r="DM16" s="477"/>
      <c r="DN16" s="477"/>
      <c r="DO16" s="477"/>
      <c r="DP16" s="477"/>
      <c r="DQ16" s="477"/>
      <c r="DR16" s="477"/>
      <c r="DS16" s="477"/>
      <c r="DT16" s="477"/>
      <c r="DU16" s="477"/>
      <c r="DV16" s="477"/>
      <c r="DW16" s="477"/>
      <c r="DX16" s="482"/>
      <c r="DY16" s="497"/>
      <c r="DZ16" s="471"/>
      <c r="EA16" s="471"/>
      <c r="EB16" s="471">
        <v>2</v>
      </c>
      <c r="EC16" s="471"/>
      <c r="ED16" s="471"/>
      <c r="EE16" s="471">
        <v>2</v>
      </c>
      <c r="EF16" s="471"/>
      <c r="EG16" s="471"/>
      <c r="EH16" s="471"/>
      <c r="EI16" s="471"/>
      <c r="EJ16" s="498"/>
    </row>
    <row r="17" spans="1:140" s="25" customFormat="1" ht="18.75" customHeight="1" x14ac:dyDescent="0.25">
      <c r="A17" s="598"/>
      <c r="B17" s="644"/>
      <c r="C17" s="191" t="s">
        <v>11</v>
      </c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  <c r="DX17" s="544"/>
      <c r="DY17" s="503"/>
      <c r="DZ17" s="468"/>
      <c r="EA17" s="468"/>
      <c r="EB17" s="468">
        <v>97.278999999999996</v>
      </c>
      <c r="EC17" s="468"/>
      <c r="ED17" s="468"/>
      <c r="EE17" s="468">
        <v>97.278999999999996</v>
      </c>
      <c r="EF17" s="468"/>
      <c r="EG17" s="468"/>
      <c r="EH17" s="468"/>
      <c r="EI17" s="468"/>
      <c r="EJ17" s="504"/>
    </row>
    <row r="18" spans="1:140" s="25" customFormat="1" ht="18.75" customHeight="1" x14ac:dyDescent="0.25">
      <c r="A18" s="601" t="s">
        <v>18</v>
      </c>
      <c r="B18" s="668" t="s">
        <v>276</v>
      </c>
      <c r="C18" s="335" t="s">
        <v>277</v>
      </c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/>
      <c r="BE18" s="477"/>
      <c r="BF18" s="477"/>
      <c r="BG18" s="477"/>
      <c r="BH18" s="477"/>
      <c r="BI18" s="477"/>
      <c r="BJ18" s="477"/>
      <c r="BK18" s="477"/>
      <c r="BL18" s="477"/>
      <c r="BM18" s="477"/>
      <c r="BN18" s="477"/>
      <c r="BO18" s="477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7"/>
      <c r="CF18" s="477"/>
      <c r="CG18" s="477"/>
      <c r="CH18" s="477"/>
      <c r="CI18" s="477"/>
      <c r="CJ18" s="477"/>
      <c r="CK18" s="477"/>
      <c r="CL18" s="477"/>
      <c r="CM18" s="477"/>
      <c r="CN18" s="477"/>
      <c r="CO18" s="477"/>
      <c r="CP18" s="477"/>
      <c r="CQ18" s="477"/>
      <c r="CR18" s="477"/>
      <c r="CS18" s="477"/>
      <c r="CT18" s="477"/>
      <c r="CU18" s="477"/>
      <c r="CV18" s="477"/>
      <c r="CW18" s="477"/>
      <c r="CX18" s="477"/>
      <c r="CY18" s="477"/>
      <c r="CZ18" s="477"/>
      <c r="DA18" s="477"/>
      <c r="DB18" s="477"/>
      <c r="DC18" s="477"/>
      <c r="DD18" s="477"/>
      <c r="DE18" s="477"/>
      <c r="DF18" s="477"/>
      <c r="DG18" s="477"/>
      <c r="DH18" s="477"/>
      <c r="DI18" s="477"/>
      <c r="DJ18" s="477"/>
      <c r="DK18" s="477"/>
      <c r="DL18" s="477"/>
      <c r="DM18" s="477"/>
      <c r="DN18" s="477"/>
      <c r="DO18" s="477"/>
      <c r="DP18" s="477"/>
      <c r="DQ18" s="477"/>
      <c r="DR18" s="477"/>
      <c r="DS18" s="477"/>
      <c r="DT18" s="477"/>
      <c r="DU18" s="477"/>
      <c r="DV18" s="477"/>
      <c r="DW18" s="477"/>
      <c r="DX18" s="477"/>
      <c r="DY18" s="471"/>
      <c r="DZ18" s="471"/>
      <c r="EA18" s="471"/>
      <c r="EB18" s="471"/>
      <c r="EC18" s="471"/>
      <c r="ED18" s="471"/>
      <c r="EE18" s="471"/>
      <c r="EF18" s="471">
        <v>340</v>
      </c>
      <c r="EG18" s="471"/>
      <c r="EH18" s="471"/>
      <c r="EI18" s="471"/>
      <c r="EJ18" s="498"/>
    </row>
    <row r="19" spans="1:140" s="25" customFormat="1" ht="18.75" customHeight="1" x14ac:dyDescent="0.25">
      <c r="A19" s="600"/>
      <c r="B19" s="644"/>
      <c r="C19" s="191" t="s">
        <v>11</v>
      </c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E19" s="543"/>
      <c r="CF19" s="543"/>
      <c r="CG19" s="543"/>
      <c r="CH19" s="543"/>
      <c r="CI19" s="543"/>
      <c r="CJ19" s="543"/>
      <c r="CK19" s="543"/>
      <c r="CL19" s="543"/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  <c r="DX19" s="543"/>
      <c r="DY19" s="468"/>
      <c r="DZ19" s="468"/>
      <c r="EA19" s="468"/>
      <c r="EB19" s="468"/>
      <c r="EC19" s="468"/>
      <c r="ED19" s="468"/>
      <c r="EE19" s="468"/>
      <c r="EF19" s="468">
        <v>480.38760000000002</v>
      </c>
      <c r="EG19" s="468"/>
      <c r="EH19" s="468"/>
      <c r="EI19" s="468"/>
      <c r="EJ19" s="504"/>
    </row>
    <row r="20" spans="1:140" s="25" customFormat="1" ht="18.75" customHeight="1" x14ac:dyDescent="0.25">
      <c r="A20" s="601" t="s">
        <v>57</v>
      </c>
      <c r="B20" s="668" t="s">
        <v>275</v>
      </c>
      <c r="C20" s="335" t="s">
        <v>28</v>
      </c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7"/>
      <c r="DJ20" s="477"/>
      <c r="DK20" s="477"/>
      <c r="DL20" s="477"/>
      <c r="DM20" s="477"/>
      <c r="DN20" s="477"/>
      <c r="DO20" s="477"/>
      <c r="DP20" s="477"/>
      <c r="DQ20" s="477"/>
      <c r="DR20" s="477"/>
      <c r="DS20" s="477"/>
      <c r="DT20" s="477"/>
      <c r="DU20" s="477"/>
      <c r="DV20" s="477"/>
      <c r="DW20" s="477"/>
      <c r="DX20" s="477"/>
      <c r="DY20" s="471"/>
      <c r="DZ20" s="471"/>
      <c r="EA20" s="471"/>
      <c r="EB20" s="471"/>
      <c r="EC20" s="471"/>
      <c r="ED20" s="471"/>
      <c r="EE20" s="471">
        <v>8</v>
      </c>
      <c r="EF20" s="471"/>
      <c r="EG20" s="471"/>
      <c r="EH20" s="471"/>
      <c r="EI20" s="471"/>
      <c r="EJ20" s="498"/>
    </row>
    <row r="21" spans="1:140" s="25" customFormat="1" ht="18.75" customHeight="1" x14ac:dyDescent="0.25">
      <c r="A21" s="600"/>
      <c r="B21" s="644"/>
      <c r="C21" s="191" t="s">
        <v>43</v>
      </c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3"/>
      <c r="AV21" s="543"/>
      <c r="AW21" s="543"/>
      <c r="AX21" s="543"/>
      <c r="AY21" s="543"/>
      <c r="AZ21" s="543"/>
      <c r="BA21" s="543"/>
      <c r="BB21" s="543"/>
      <c r="BC21" s="543"/>
      <c r="BD21" s="543"/>
      <c r="BE21" s="543"/>
      <c r="BF21" s="543"/>
      <c r="BG21" s="543"/>
      <c r="BH21" s="543"/>
      <c r="BI21" s="543"/>
      <c r="BJ21" s="543"/>
      <c r="BK21" s="543"/>
      <c r="BL21" s="543"/>
      <c r="BM21" s="543"/>
      <c r="BN21" s="543"/>
      <c r="BO21" s="543"/>
      <c r="BP21" s="543"/>
      <c r="BQ21" s="543"/>
      <c r="BR21" s="543"/>
      <c r="BS21" s="543"/>
      <c r="BT21" s="543"/>
      <c r="BU21" s="543"/>
      <c r="BV21" s="543"/>
      <c r="BW21" s="543"/>
      <c r="BX21" s="543"/>
      <c r="BY21" s="543"/>
      <c r="BZ21" s="543"/>
      <c r="CA21" s="543"/>
      <c r="CB21" s="543"/>
      <c r="CC21" s="543"/>
      <c r="CD21" s="543"/>
      <c r="CE21" s="543"/>
      <c r="CF21" s="543"/>
      <c r="CG21" s="543"/>
      <c r="CH21" s="543"/>
      <c r="CI21" s="543"/>
      <c r="CJ21" s="543"/>
      <c r="CK21" s="543"/>
      <c r="CL21" s="543"/>
      <c r="CM21" s="543"/>
      <c r="CN21" s="543"/>
      <c r="CO21" s="543"/>
      <c r="CP21" s="543"/>
      <c r="CQ21" s="543"/>
      <c r="CR21" s="543"/>
      <c r="CS21" s="543"/>
      <c r="CT21" s="543"/>
      <c r="CU21" s="543"/>
      <c r="CV21" s="543"/>
      <c r="CW21" s="543"/>
      <c r="CX21" s="543"/>
      <c r="CY21" s="543"/>
      <c r="CZ21" s="543"/>
      <c r="DA21" s="543"/>
      <c r="DB21" s="543"/>
      <c r="DC21" s="543"/>
      <c r="DD21" s="543"/>
      <c r="DE21" s="543"/>
      <c r="DF21" s="543"/>
      <c r="DG21" s="543"/>
      <c r="DH21" s="543"/>
      <c r="DI21" s="543"/>
      <c r="DJ21" s="543"/>
      <c r="DK21" s="543"/>
      <c r="DL21" s="543"/>
      <c r="DM21" s="543"/>
      <c r="DN21" s="543"/>
      <c r="DO21" s="543"/>
      <c r="DP21" s="543"/>
      <c r="DQ21" s="543"/>
      <c r="DR21" s="543"/>
      <c r="DS21" s="543"/>
      <c r="DT21" s="543"/>
      <c r="DU21" s="543"/>
      <c r="DV21" s="543"/>
      <c r="DW21" s="543"/>
      <c r="DX21" s="543"/>
      <c r="DY21" s="468"/>
      <c r="DZ21" s="468"/>
      <c r="EA21" s="468"/>
      <c r="EB21" s="468"/>
      <c r="EC21" s="468"/>
      <c r="ED21" s="468"/>
      <c r="EE21" s="468">
        <v>205.73099999999999</v>
      </c>
      <c r="EF21" s="468"/>
      <c r="EG21" s="468"/>
      <c r="EH21" s="468"/>
      <c r="EI21" s="468"/>
      <c r="EJ21" s="504"/>
    </row>
    <row r="22" spans="1:140" s="25" customFormat="1" ht="27.75" customHeight="1" x14ac:dyDescent="0.25">
      <c r="A22" s="600" t="s">
        <v>24</v>
      </c>
      <c r="B22" s="668" t="s">
        <v>264</v>
      </c>
      <c r="C22" s="335" t="s">
        <v>262</v>
      </c>
      <c r="D22" s="53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77"/>
      <c r="BN22" s="477"/>
      <c r="BO22" s="477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7"/>
      <c r="CF22" s="477"/>
      <c r="CG22" s="477"/>
      <c r="CH22" s="477"/>
      <c r="CI22" s="477"/>
      <c r="CJ22" s="477"/>
      <c r="CK22" s="477"/>
      <c r="CL22" s="477"/>
      <c r="CM22" s="477"/>
      <c r="CN22" s="477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477"/>
      <c r="DE22" s="477"/>
      <c r="DF22" s="477"/>
      <c r="DG22" s="477"/>
      <c r="DH22" s="477"/>
      <c r="DI22" s="477"/>
      <c r="DJ22" s="477"/>
      <c r="DK22" s="477"/>
      <c r="DL22" s="477"/>
      <c r="DM22" s="477"/>
      <c r="DN22" s="477"/>
      <c r="DO22" s="477"/>
      <c r="DP22" s="477"/>
      <c r="DQ22" s="477"/>
      <c r="DR22" s="477"/>
      <c r="DS22" s="477"/>
      <c r="DT22" s="477"/>
      <c r="DU22" s="477"/>
      <c r="DV22" s="477"/>
      <c r="DW22" s="477"/>
      <c r="DX22" s="482"/>
      <c r="DY22" s="497">
        <v>3.6</v>
      </c>
      <c r="DZ22" s="525">
        <f>3.5+0.68</f>
        <v>4.18</v>
      </c>
      <c r="EA22" s="525"/>
      <c r="EB22" s="525"/>
      <c r="EC22" s="525"/>
      <c r="ED22" s="525"/>
      <c r="EE22" s="525"/>
      <c r="EF22" s="525"/>
      <c r="EG22" s="525"/>
      <c r="EH22" s="525"/>
      <c r="EI22" s="525"/>
      <c r="EJ22" s="526"/>
    </row>
    <row r="23" spans="1:140" s="25" customFormat="1" ht="27.75" customHeight="1" thickBot="1" x14ac:dyDescent="0.3">
      <c r="A23" s="587"/>
      <c r="B23" s="669"/>
      <c r="C23" s="329" t="s">
        <v>242</v>
      </c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6"/>
      <c r="CR23" s="476"/>
      <c r="CS23" s="476"/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  <c r="DD23" s="476"/>
      <c r="DE23" s="476"/>
      <c r="DF23" s="476"/>
      <c r="DG23" s="476"/>
      <c r="DH23" s="476"/>
      <c r="DI23" s="476"/>
      <c r="DJ23" s="476"/>
      <c r="DK23" s="476"/>
      <c r="DL23" s="476"/>
      <c r="DM23" s="476"/>
      <c r="DN23" s="476"/>
      <c r="DO23" s="476"/>
      <c r="DP23" s="476"/>
      <c r="DQ23" s="476"/>
      <c r="DR23" s="476"/>
      <c r="DS23" s="476"/>
      <c r="DT23" s="476"/>
      <c r="DU23" s="476"/>
      <c r="DV23" s="476"/>
      <c r="DW23" s="476"/>
      <c r="DX23" s="483"/>
      <c r="DY23" s="499">
        <v>9.2579999999999991</v>
      </c>
      <c r="DZ23" s="471">
        <f>2.4996+1.19189</f>
        <v>3.6914899999999999</v>
      </c>
      <c r="EA23" s="471"/>
      <c r="EB23" s="471"/>
      <c r="EC23" s="471"/>
      <c r="ED23" s="471"/>
      <c r="EE23" s="471"/>
      <c r="EF23" s="471"/>
      <c r="EG23" s="471"/>
      <c r="EH23" s="471"/>
      <c r="EI23" s="471"/>
      <c r="EJ23" s="498"/>
    </row>
    <row r="24" spans="1:140" s="25" customFormat="1" ht="15.75" thickBot="1" x14ac:dyDescent="0.3">
      <c r="A24" s="397" t="s">
        <v>75</v>
      </c>
      <c r="B24" s="454" t="s">
        <v>76</v>
      </c>
      <c r="C24" s="399" t="s">
        <v>11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84"/>
      <c r="DY24" s="500">
        <f>DY26+DY36+DY38</f>
        <v>26.04</v>
      </c>
      <c r="DZ24" s="527">
        <f t="shared" ref="DZ24:EJ24" si="2">DZ26+DZ36+DZ38</f>
        <v>1.871</v>
      </c>
      <c r="EA24" s="527">
        <f t="shared" si="2"/>
        <v>36.997999999999998</v>
      </c>
      <c r="EB24" s="527">
        <f t="shared" si="2"/>
        <v>14.952999999999999</v>
      </c>
      <c r="EC24" s="527">
        <f t="shared" si="2"/>
        <v>18.978000000000002</v>
      </c>
      <c r="ED24" s="527">
        <f t="shared" si="2"/>
        <v>15.786</v>
      </c>
      <c r="EE24" s="527">
        <f t="shared" si="2"/>
        <v>30.792999999999999</v>
      </c>
      <c r="EF24" s="527">
        <f t="shared" si="2"/>
        <v>30.3264</v>
      </c>
      <c r="EG24" s="527">
        <f>EG26+EG36+EG38</f>
        <v>0</v>
      </c>
      <c r="EH24" s="527">
        <f t="shared" si="2"/>
        <v>4.3296000000000001</v>
      </c>
      <c r="EI24" s="527">
        <f t="shared" si="2"/>
        <v>89.890799999999999</v>
      </c>
      <c r="EJ24" s="528">
        <f t="shared" si="2"/>
        <v>81.756</v>
      </c>
    </row>
    <row r="25" spans="1:140" s="25" customFormat="1" ht="15" x14ac:dyDescent="0.25">
      <c r="A25" s="663" t="s">
        <v>205</v>
      </c>
      <c r="B25" s="665" t="s">
        <v>206</v>
      </c>
      <c r="C25" s="467" t="s">
        <v>17</v>
      </c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70"/>
      <c r="AW25" s="470"/>
      <c r="AX25" s="470"/>
      <c r="AY25" s="470"/>
      <c r="AZ25" s="470"/>
      <c r="BA25" s="470"/>
      <c r="BB25" s="470"/>
      <c r="BC25" s="470"/>
      <c r="BD25" s="470"/>
      <c r="BE25" s="470"/>
      <c r="BF25" s="470"/>
      <c r="BG25" s="470"/>
      <c r="BH25" s="470"/>
      <c r="BI25" s="470"/>
      <c r="BJ25" s="470"/>
      <c r="BK25" s="470"/>
      <c r="BL25" s="470"/>
      <c r="BM25" s="470"/>
      <c r="BN25" s="470"/>
      <c r="BO25" s="470"/>
      <c r="BP25" s="470"/>
      <c r="BQ25" s="470"/>
      <c r="BR25" s="470"/>
      <c r="BS25" s="470"/>
      <c r="BT25" s="470"/>
      <c r="BU25" s="470"/>
      <c r="BV25" s="470"/>
      <c r="BW25" s="470"/>
      <c r="BX25" s="470"/>
      <c r="BY25" s="470"/>
      <c r="BZ25" s="470"/>
      <c r="CA25" s="470"/>
      <c r="CB25" s="470"/>
      <c r="CC25" s="470"/>
      <c r="CD25" s="470"/>
      <c r="CE25" s="470"/>
      <c r="CF25" s="470"/>
      <c r="CG25" s="470"/>
      <c r="CH25" s="470"/>
      <c r="CI25" s="470"/>
      <c r="CJ25" s="470"/>
      <c r="CK25" s="470"/>
      <c r="CL25" s="470"/>
      <c r="CM25" s="470"/>
      <c r="CN25" s="470"/>
      <c r="CO25" s="470"/>
      <c r="CP25" s="470"/>
      <c r="CQ25" s="470"/>
      <c r="CR25" s="470"/>
      <c r="CS25" s="470"/>
      <c r="CT25" s="470"/>
      <c r="CU25" s="470"/>
      <c r="CV25" s="470"/>
      <c r="CW25" s="470"/>
      <c r="CX25" s="470"/>
      <c r="CY25" s="470"/>
      <c r="CZ25" s="470"/>
      <c r="DA25" s="470"/>
      <c r="DB25" s="470"/>
      <c r="DC25" s="470"/>
      <c r="DD25" s="470"/>
      <c r="DE25" s="470"/>
      <c r="DF25" s="470"/>
      <c r="DG25" s="470"/>
      <c r="DH25" s="470"/>
      <c r="DI25" s="470"/>
      <c r="DJ25" s="470"/>
      <c r="DK25" s="470"/>
      <c r="DL25" s="470"/>
      <c r="DM25" s="470"/>
      <c r="DN25" s="470"/>
      <c r="DO25" s="470"/>
      <c r="DP25" s="470"/>
      <c r="DQ25" s="470"/>
      <c r="DR25" s="470"/>
      <c r="DS25" s="470"/>
      <c r="DT25" s="470"/>
      <c r="DU25" s="470"/>
      <c r="DV25" s="470"/>
      <c r="DW25" s="470"/>
      <c r="DX25" s="485"/>
      <c r="DY25" s="501"/>
      <c r="DZ25" s="470"/>
      <c r="EA25" s="470"/>
      <c r="EB25" s="470"/>
      <c r="EC25" s="470"/>
      <c r="ED25" s="470"/>
      <c r="EE25" s="470"/>
      <c r="EF25" s="470"/>
      <c r="EG25" s="470"/>
      <c r="EH25" s="470"/>
      <c r="EI25" s="470"/>
      <c r="EJ25" s="502"/>
    </row>
    <row r="26" spans="1:140" s="25" customFormat="1" ht="15" x14ac:dyDescent="0.25">
      <c r="A26" s="664"/>
      <c r="B26" s="666"/>
      <c r="C26" s="462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86"/>
      <c r="DY26" s="503">
        <f>DY28+DY30+DY32+DY34</f>
        <v>0</v>
      </c>
      <c r="DZ26" s="468">
        <f t="shared" ref="DZ26:EF26" si="3">DZ28+DZ30+DZ32+DZ34</f>
        <v>0</v>
      </c>
      <c r="EA26" s="468">
        <f t="shared" si="3"/>
        <v>0</v>
      </c>
      <c r="EB26" s="468">
        <f t="shared" si="3"/>
        <v>0</v>
      </c>
      <c r="EC26" s="468">
        <f t="shared" si="3"/>
        <v>0</v>
      </c>
      <c r="ED26" s="468">
        <f t="shared" si="3"/>
        <v>2.7850000000000001</v>
      </c>
      <c r="EE26" s="468">
        <f t="shared" si="3"/>
        <v>0</v>
      </c>
      <c r="EF26" s="468">
        <f t="shared" si="3"/>
        <v>0</v>
      </c>
      <c r="EG26" s="468">
        <f>EG28+EG30+EG32+EG34</f>
        <v>0</v>
      </c>
      <c r="EH26" s="468"/>
      <c r="EI26" s="468"/>
      <c r="EJ26" s="504"/>
    </row>
    <row r="27" spans="1:140" ht="15" x14ac:dyDescent="0.25">
      <c r="A27" s="598" t="s">
        <v>229</v>
      </c>
      <c r="B27" s="599" t="s">
        <v>19</v>
      </c>
      <c r="C27" s="191" t="s">
        <v>20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86"/>
      <c r="DY27" s="503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504"/>
    </row>
    <row r="28" spans="1:140" ht="15" x14ac:dyDescent="0.25">
      <c r="A28" s="598"/>
      <c r="B28" s="599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86"/>
      <c r="DY28" s="503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504"/>
    </row>
    <row r="29" spans="1:140" ht="15" x14ac:dyDescent="0.25">
      <c r="A29" s="598" t="s">
        <v>230</v>
      </c>
      <c r="B29" s="599" t="s">
        <v>21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86"/>
      <c r="DY29" s="503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504"/>
    </row>
    <row r="30" spans="1:140" ht="15" x14ac:dyDescent="0.25">
      <c r="A30" s="598"/>
      <c r="B30" s="599"/>
      <c r="C30" s="191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86"/>
      <c r="DY30" s="503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504"/>
    </row>
    <row r="31" spans="1:140" ht="15" x14ac:dyDescent="0.25">
      <c r="A31" s="598" t="s">
        <v>231</v>
      </c>
      <c r="B31" s="599" t="s">
        <v>271</v>
      </c>
      <c r="C31" s="191" t="s">
        <v>17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86"/>
      <c r="DY31" s="503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504"/>
    </row>
    <row r="32" spans="1:140" ht="15" x14ac:dyDescent="0.25">
      <c r="A32" s="598"/>
      <c r="B32" s="599"/>
      <c r="C32" s="191" t="s">
        <v>11</v>
      </c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86"/>
      <c r="DY32" s="503"/>
      <c r="DZ32" s="468"/>
      <c r="EA32" s="468"/>
      <c r="EB32" s="468"/>
      <c r="EC32" s="468"/>
      <c r="ED32" s="468">
        <v>2.7850000000000001</v>
      </c>
      <c r="EE32" s="468"/>
      <c r="EF32" s="468"/>
      <c r="EG32" s="468"/>
      <c r="EH32" s="468"/>
      <c r="EI32" s="468"/>
      <c r="EJ32" s="504"/>
    </row>
    <row r="33" spans="1:141" ht="15" x14ac:dyDescent="0.25">
      <c r="A33" s="598" t="s">
        <v>232</v>
      </c>
      <c r="B33" s="599" t="s">
        <v>261</v>
      </c>
      <c r="C33" s="191" t="s">
        <v>17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86"/>
      <c r="DY33" s="503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504"/>
    </row>
    <row r="34" spans="1:141" ht="15.75" customHeight="1" x14ac:dyDescent="0.25">
      <c r="A34" s="601"/>
      <c r="B34" s="670"/>
      <c r="C34" s="344" t="s">
        <v>11</v>
      </c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71"/>
      <c r="BL34" s="471"/>
      <c r="BM34" s="471"/>
      <c r="BN34" s="471"/>
      <c r="BO34" s="471"/>
      <c r="BP34" s="471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471"/>
      <c r="CJ34" s="471"/>
      <c r="CK34" s="471"/>
      <c r="CL34" s="471"/>
      <c r="CM34" s="471"/>
      <c r="CN34" s="471"/>
      <c r="CO34" s="471"/>
      <c r="CP34" s="471"/>
      <c r="CQ34" s="471"/>
      <c r="CR34" s="471"/>
      <c r="CS34" s="471"/>
      <c r="CT34" s="471"/>
      <c r="CU34" s="471"/>
      <c r="CV34" s="471"/>
      <c r="CW34" s="471"/>
      <c r="CX34" s="471"/>
      <c r="CY34" s="471"/>
      <c r="CZ34" s="471"/>
      <c r="DA34" s="471"/>
      <c r="DB34" s="471"/>
      <c r="DC34" s="471"/>
      <c r="DD34" s="471"/>
      <c r="DE34" s="471"/>
      <c r="DF34" s="471"/>
      <c r="DG34" s="471"/>
      <c r="DH34" s="471"/>
      <c r="DI34" s="471"/>
      <c r="DJ34" s="471"/>
      <c r="DK34" s="471"/>
      <c r="DL34" s="471"/>
      <c r="DM34" s="471"/>
      <c r="DN34" s="471"/>
      <c r="DO34" s="471"/>
      <c r="DP34" s="471"/>
      <c r="DQ34" s="471"/>
      <c r="DR34" s="471"/>
      <c r="DS34" s="471"/>
      <c r="DT34" s="471"/>
      <c r="DU34" s="471"/>
      <c r="DV34" s="471"/>
      <c r="DW34" s="471"/>
      <c r="DX34" s="488"/>
      <c r="DY34" s="497"/>
      <c r="DZ34" s="471"/>
      <c r="EA34" s="471"/>
      <c r="EB34" s="471"/>
      <c r="EC34" s="471"/>
      <c r="ED34" s="471"/>
      <c r="EE34" s="471"/>
      <c r="EF34" s="471"/>
      <c r="EG34" s="471"/>
      <c r="EH34" s="471"/>
      <c r="EI34" s="471"/>
      <c r="EJ34" s="498"/>
    </row>
    <row r="35" spans="1:141" ht="15" x14ac:dyDescent="0.25">
      <c r="A35" s="598" t="s">
        <v>112</v>
      </c>
      <c r="B35" s="643" t="s">
        <v>259</v>
      </c>
      <c r="C35" s="191" t="s">
        <v>28</v>
      </c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86"/>
      <c r="DY35" s="503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504"/>
    </row>
    <row r="36" spans="1:141" ht="15" x14ac:dyDescent="0.25">
      <c r="A36" s="598"/>
      <c r="B36" s="643"/>
      <c r="C36" s="191" t="s">
        <v>11</v>
      </c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86"/>
      <c r="DY36" s="503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504"/>
    </row>
    <row r="37" spans="1:141" ht="15" x14ac:dyDescent="0.25">
      <c r="A37" s="600" t="s">
        <v>48</v>
      </c>
      <c r="B37" s="668" t="s">
        <v>216</v>
      </c>
      <c r="C37" s="335" t="s">
        <v>28</v>
      </c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  <c r="AL37" s="470"/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0"/>
      <c r="BI37" s="470"/>
      <c r="BJ37" s="470"/>
      <c r="BK37" s="470"/>
      <c r="BL37" s="470"/>
      <c r="BM37" s="470"/>
      <c r="BN37" s="470"/>
      <c r="BO37" s="470"/>
      <c r="BP37" s="470"/>
      <c r="BQ37" s="470"/>
      <c r="BR37" s="470"/>
      <c r="BS37" s="470"/>
      <c r="BT37" s="470"/>
      <c r="BU37" s="470"/>
      <c r="BV37" s="470"/>
      <c r="BW37" s="470"/>
      <c r="BX37" s="470"/>
      <c r="BY37" s="470"/>
      <c r="BZ37" s="470"/>
      <c r="CA37" s="470"/>
      <c r="CB37" s="470"/>
      <c r="CC37" s="470"/>
      <c r="CD37" s="470"/>
      <c r="CE37" s="470"/>
      <c r="CF37" s="470"/>
      <c r="CG37" s="470"/>
      <c r="CH37" s="470"/>
      <c r="CI37" s="470"/>
      <c r="CJ37" s="470"/>
      <c r="CK37" s="470"/>
      <c r="CL37" s="470"/>
      <c r="CM37" s="470"/>
      <c r="CN37" s="470"/>
      <c r="CO37" s="470"/>
      <c r="CP37" s="470"/>
      <c r="CQ37" s="470"/>
      <c r="CR37" s="470"/>
      <c r="CS37" s="470"/>
      <c r="CT37" s="470"/>
      <c r="CU37" s="470"/>
      <c r="CV37" s="470"/>
      <c r="CW37" s="470"/>
      <c r="CX37" s="470"/>
      <c r="CY37" s="470"/>
      <c r="CZ37" s="470"/>
      <c r="DA37" s="470"/>
      <c r="DB37" s="470"/>
      <c r="DC37" s="470"/>
      <c r="DD37" s="470"/>
      <c r="DE37" s="470"/>
      <c r="DF37" s="470"/>
      <c r="DG37" s="470"/>
      <c r="DH37" s="470"/>
      <c r="DI37" s="470"/>
      <c r="DJ37" s="470"/>
      <c r="DK37" s="470"/>
      <c r="DL37" s="470"/>
      <c r="DM37" s="470"/>
      <c r="DN37" s="470"/>
      <c r="DO37" s="470"/>
      <c r="DP37" s="470"/>
      <c r="DQ37" s="470"/>
      <c r="DR37" s="470"/>
      <c r="DS37" s="470"/>
      <c r="DT37" s="470"/>
      <c r="DU37" s="470"/>
      <c r="DV37" s="470"/>
      <c r="DW37" s="470"/>
      <c r="DX37" s="485"/>
      <c r="DY37" s="501">
        <v>27</v>
      </c>
      <c r="DZ37" s="470">
        <v>2</v>
      </c>
      <c r="EA37" s="470">
        <v>36</v>
      </c>
      <c r="EB37" s="470">
        <v>16</v>
      </c>
      <c r="EC37" s="470">
        <v>19</v>
      </c>
      <c r="ED37" s="473">
        <v>12</v>
      </c>
      <c r="EE37" s="470">
        <v>22</v>
      </c>
      <c r="EF37" s="470">
        <v>28</v>
      </c>
      <c r="EG37" s="470"/>
      <c r="EH37" s="470">
        <v>4</v>
      </c>
      <c r="EI37" s="470">
        <v>83</v>
      </c>
      <c r="EJ37" s="502">
        <v>67</v>
      </c>
      <c r="EK37" s="560">
        <f>SUM(DY37:EJ37)</f>
        <v>316</v>
      </c>
    </row>
    <row r="38" spans="1:141" ht="15.75" thickBot="1" x14ac:dyDescent="0.3">
      <c r="A38" s="587"/>
      <c r="B38" s="669"/>
      <c r="C38" s="329" t="s">
        <v>11</v>
      </c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69"/>
      <c r="AO38" s="469"/>
      <c r="AP38" s="469"/>
      <c r="AQ38" s="469"/>
      <c r="AR38" s="469"/>
      <c r="AS38" s="469"/>
      <c r="AT38" s="469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69"/>
      <c r="BM38" s="469"/>
      <c r="BN38" s="469"/>
      <c r="BO38" s="469"/>
      <c r="BP38" s="469"/>
      <c r="BQ38" s="469"/>
      <c r="BR38" s="469"/>
      <c r="BS38" s="469"/>
      <c r="BT38" s="469"/>
      <c r="BU38" s="469"/>
      <c r="BV38" s="469"/>
      <c r="BW38" s="469"/>
      <c r="BX38" s="469"/>
      <c r="BY38" s="469"/>
      <c r="BZ38" s="469"/>
      <c r="CA38" s="469"/>
      <c r="CB38" s="469"/>
      <c r="CC38" s="469"/>
      <c r="CD38" s="469"/>
      <c r="CE38" s="469"/>
      <c r="CF38" s="469"/>
      <c r="CG38" s="469"/>
      <c r="CH38" s="469"/>
      <c r="CI38" s="469"/>
      <c r="CJ38" s="469"/>
      <c r="CK38" s="469"/>
      <c r="CL38" s="469"/>
      <c r="CM38" s="469"/>
      <c r="CN38" s="469"/>
      <c r="CO38" s="469"/>
      <c r="CP38" s="469"/>
      <c r="CQ38" s="469"/>
      <c r="CR38" s="469"/>
      <c r="CS38" s="469"/>
      <c r="CT38" s="469"/>
      <c r="CU38" s="469"/>
      <c r="CV38" s="469"/>
      <c r="CW38" s="469"/>
      <c r="CX38" s="469"/>
      <c r="CY38" s="469"/>
      <c r="CZ38" s="469"/>
      <c r="DA38" s="469"/>
      <c r="DB38" s="469"/>
      <c r="DC38" s="469"/>
      <c r="DD38" s="469"/>
      <c r="DE38" s="469"/>
      <c r="DF38" s="469"/>
      <c r="DG38" s="469"/>
      <c r="DH38" s="469"/>
      <c r="DI38" s="469"/>
      <c r="DJ38" s="469"/>
      <c r="DK38" s="469"/>
      <c r="DL38" s="469"/>
      <c r="DM38" s="469"/>
      <c r="DN38" s="469"/>
      <c r="DO38" s="469"/>
      <c r="DP38" s="469"/>
      <c r="DQ38" s="469"/>
      <c r="DR38" s="469"/>
      <c r="DS38" s="469"/>
      <c r="DT38" s="469"/>
      <c r="DU38" s="469"/>
      <c r="DV38" s="469"/>
      <c r="DW38" s="469"/>
      <c r="DX38" s="487"/>
      <c r="DY38" s="499">
        <v>26.04</v>
      </c>
      <c r="DZ38" s="469">
        <v>1.871</v>
      </c>
      <c r="EA38" s="469">
        <v>36.997999999999998</v>
      </c>
      <c r="EB38" s="469">
        <v>14.952999999999999</v>
      </c>
      <c r="EC38" s="469">
        <v>18.978000000000002</v>
      </c>
      <c r="ED38" s="474">
        <v>13.000999999999999</v>
      </c>
      <c r="EE38" s="469">
        <v>30.792999999999999</v>
      </c>
      <c r="EF38" s="469">
        <v>30.3264</v>
      </c>
      <c r="EG38" s="469"/>
      <c r="EH38" s="469">
        <v>4.3296000000000001</v>
      </c>
      <c r="EI38" s="469">
        <v>89.890799999999999</v>
      </c>
      <c r="EJ38" s="505">
        <v>81.756</v>
      </c>
    </row>
    <row r="39" spans="1:141" s="25" customFormat="1" ht="15.75" thickBot="1" x14ac:dyDescent="0.3">
      <c r="A39" s="464" t="s">
        <v>87</v>
      </c>
      <c r="B39" s="454" t="s">
        <v>85</v>
      </c>
      <c r="C39" s="399" t="s">
        <v>11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89"/>
      <c r="DY39" s="506">
        <f>DY43+DY45+DY41</f>
        <v>0</v>
      </c>
      <c r="DZ39" s="465">
        <f t="shared" ref="DZ39:EJ39" si="4">DZ43+DZ45+DZ41</f>
        <v>31.047999999999998</v>
      </c>
      <c r="EA39" s="465">
        <f t="shared" si="4"/>
        <v>25.25</v>
      </c>
      <c r="EB39" s="465">
        <f t="shared" si="4"/>
        <v>0</v>
      </c>
      <c r="EC39" s="465">
        <f t="shared" si="4"/>
        <v>0.23599999999999999</v>
      </c>
      <c r="ED39" s="465">
        <f t="shared" si="4"/>
        <v>0</v>
      </c>
      <c r="EE39" s="465">
        <f t="shared" si="4"/>
        <v>0</v>
      </c>
      <c r="EF39" s="465">
        <f t="shared" si="4"/>
        <v>11.152199999999999</v>
      </c>
      <c r="EG39" s="465">
        <f t="shared" si="4"/>
        <v>14.566800000000001</v>
      </c>
      <c r="EH39" s="465">
        <f t="shared" si="4"/>
        <v>22.232399999999998</v>
      </c>
      <c r="EI39" s="465">
        <f t="shared" si="4"/>
        <v>58.0428</v>
      </c>
      <c r="EJ39" s="507">
        <f t="shared" si="4"/>
        <v>0</v>
      </c>
    </row>
    <row r="40" spans="1:141" s="25" customFormat="1" ht="15" x14ac:dyDescent="0.25">
      <c r="A40" s="673">
        <v>25</v>
      </c>
      <c r="B40" s="675" t="s">
        <v>217</v>
      </c>
      <c r="C40" s="335" t="s">
        <v>17</v>
      </c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  <c r="BO40" s="473"/>
      <c r="BP40" s="473"/>
      <c r="BQ40" s="473"/>
      <c r="BR40" s="473"/>
      <c r="BS40" s="473"/>
      <c r="BT40" s="473"/>
      <c r="BU40" s="473"/>
      <c r="BV40" s="473"/>
      <c r="BW40" s="473"/>
      <c r="BX40" s="473"/>
      <c r="BY40" s="473"/>
      <c r="BZ40" s="473"/>
      <c r="CA40" s="473"/>
      <c r="CB40" s="473"/>
      <c r="CC40" s="473"/>
      <c r="CD40" s="473"/>
      <c r="CE40" s="473"/>
      <c r="CF40" s="473"/>
      <c r="CG40" s="473"/>
      <c r="CH40" s="473"/>
      <c r="CI40" s="473"/>
      <c r="CJ40" s="473"/>
      <c r="CK40" s="473"/>
      <c r="CL40" s="473"/>
      <c r="CM40" s="473"/>
      <c r="CN40" s="473"/>
      <c r="CO40" s="473"/>
      <c r="CP40" s="473"/>
      <c r="CQ40" s="473"/>
      <c r="CR40" s="473"/>
      <c r="CS40" s="473"/>
      <c r="CT40" s="473"/>
      <c r="CU40" s="473"/>
      <c r="CV40" s="473"/>
      <c r="CW40" s="473"/>
      <c r="CX40" s="473"/>
      <c r="CY40" s="473"/>
      <c r="CZ40" s="473"/>
      <c r="DA40" s="473"/>
      <c r="DB40" s="473"/>
      <c r="DC40" s="473"/>
      <c r="DD40" s="473"/>
      <c r="DE40" s="473"/>
      <c r="DF40" s="473"/>
      <c r="DG40" s="473"/>
      <c r="DH40" s="473"/>
      <c r="DI40" s="473"/>
      <c r="DJ40" s="473"/>
      <c r="DK40" s="473"/>
      <c r="DL40" s="473"/>
      <c r="DM40" s="473"/>
      <c r="DN40" s="473"/>
      <c r="DO40" s="473"/>
      <c r="DP40" s="473"/>
      <c r="DQ40" s="473"/>
      <c r="DR40" s="473"/>
      <c r="DS40" s="473"/>
      <c r="DT40" s="473"/>
      <c r="DU40" s="473"/>
      <c r="DV40" s="473"/>
      <c r="DW40" s="473"/>
      <c r="DX40" s="490"/>
      <c r="DY40" s="508"/>
      <c r="DZ40" s="473"/>
      <c r="EA40" s="473"/>
      <c r="EB40" s="473"/>
      <c r="EC40" s="473"/>
      <c r="ED40" s="473"/>
      <c r="EE40" s="473"/>
      <c r="EF40" s="473">
        <v>5.0000000000000001E-3</v>
      </c>
      <c r="EG40" s="473"/>
      <c r="EH40" s="473"/>
      <c r="EI40" s="473"/>
      <c r="EJ40" s="509"/>
    </row>
    <row r="41" spans="1:141" s="25" customFormat="1" ht="15" x14ac:dyDescent="0.25">
      <c r="A41" s="674"/>
      <c r="B41" s="670"/>
      <c r="C41" s="344" t="s">
        <v>11</v>
      </c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  <c r="BD41" s="474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474"/>
      <c r="BQ41" s="474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4"/>
      <c r="DJ41" s="474"/>
      <c r="DK41" s="474"/>
      <c r="DL41" s="474"/>
      <c r="DM41" s="474"/>
      <c r="DN41" s="474"/>
      <c r="DO41" s="474"/>
      <c r="DP41" s="474"/>
      <c r="DQ41" s="474"/>
      <c r="DR41" s="474"/>
      <c r="DS41" s="474"/>
      <c r="DT41" s="474"/>
      <c r="DU41" s="474"/>
      <c r="DV41" s="474"/>
      <c r="DW41" s="474"/>
      <c r="DX41" s="491"/>
      <c r="DY41" s="510"/>
      <c r="DZ41" s="474"/>
      <c r="EA41" s="474"/>
      <c r="EB41" s="474"/>
      <c r="EC41" s="474"/>
      <c r="ED41" s="474"/>
      <c r="EE41" s="474"/>
      <c r="EF41" s="474">
        <v>1.113</v>
      </c>
      <c r="EG41" s="474"/>
      <c r="EH41" s="474"/>
      <c r="EI41" s="474"/>
      <c r="EJ41" s="511"/>
    </row>
    <row r="42" spans="1:141" s="25" customFormat="1" ht="15" x14ac:dyDescent="0.25">
      <c r="A42" s="661">
        <v>26</v>
      </c>
      <c r="B42" s="662" t="s">
        <v>258</v>
      </c>
      <c r="C42" s="517" t="s">
        <v>28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18"/>
      <c r="BG42" s="518"/>
      <c r="BH42" s="518"/>
      <c r="BI42" s="518"/>
      <c r="BJ42" s="518"/>
      <c r="BK42" s="518"/>
      <c r="BL42" s="518"/>
      <c r="BM42" s="518"/>
      <c r="BN42" s="518"/>
      <c r="BO42" s="518"/>
      <c r="BP42" s="518"/>
      <c r="BQ42" s="518"/>
      <c r="BR42" s="518"/>
      <c r="BS42" s="518"/>
      <c r="BT42" s="518"/>
      <c r="BU42" s="518"/>
      <c r="BV42" s="518"/>
      <c r="BW42" s="518"/>
      <c r="BX42" s="518"/>
      <c r="BY42" s="518"/>
      <c r="BZ42" s="518"/>
      <c r="CA42" s="518"/>
      <c r="CB42" s="518"/>
      <c r="CC42" s="518"/>
      <c r="CD42" s="518"/>
      <c r="CE42" s="518"/>
      <c r="CF42" s="518"/>
      <c r="CG42" s="518"/>
      <c r="CH42" s="518"/>
      <c r="CI42" s="518"/>
      <c r="CJ42" s="518"/>
      <c r="CK42" s="518"/>
      <c r="CL42" s="518"/>
      <c r="CM42" s="518"/>
      <c r="CN42" s="518"/>
      <c r="CO42" s="518"/>
      <c r="CP42" s="518"/>
      <c r="CQ42" s="518"/>
      <c r="CR42" s="518"/>
      <c r="CS42" s="518"/>
      <c r="CT42" s="518"/>
      <c r="CU42" s="518"/>
      <c r="CV42" s="518"/>
      <c r="CW42" s="518"/>
      <c r="CX42" s="518"/>
      <c r="CY42" s="518"/>
      <c r="CZ42" s="518"/>
      <c r="DA42" s="518"/>
      <c r="DB42" s="518"/>
      <c r="DC42" s="518"/>
      <c r="DD42" s="518"/>
      <c r="DE42" s="518"/>
      <c r="DF42" s="518"/>
      <c r="DG42" s="518"/>
      <c r="DH42" s="518"/>
      <c r="DI42" s="518"/>
      <c r="DJ42" s="518"/>
      <c r="DK42" s="518"/>
      <c r="DL42" s="518"/>
      <c r="DM42" s="518"/>
      <c r="DN42" s="518"/>
      <c r="DO42" s="518"/>
      <c r="DP42" s="518"/>
      <c r="DQ42" s="518"/>
      <c r="DR42" s="518"/>
      <c r="DS42" s="518"/>
      <c r="DT42" s="518"/>
      <c r="DU42" s="518"/>
      <c r="DV42" s="518"/>
      <c r="DW42" s="518"/>
      <c r="DX42" s="519"/>
      <c r="DY42" s="520"/>
      <c r="DZ42" s="521">
        <v>18</v>
      </c>
      <c r="EA42" s="521">
        <v>13</v>
      </c>
      <c r="EB42" s="521"/>
      <c r="EC42" s="521">
        <v>1</v>
      </c>
      <c r="ED42" s="521"/>
      <c r="EE42" s="521"/>
      <c r="EF42" s="521">
        <v>3</v>
      </c>
      <c r="EG42" s="521">
        <v>5</v>
      </c>
      <c r="EH42" s="521">
        <v>26</v>
      </c>
      <c r="EI42" s="521">
        <v>33</v>
      </c>
      <c r="EJ42" s="522"/>
    </row>
    <row r="43" spans="1:141" s="25" customFormat="1" ht="21.75" customHeight="1" x14ac:dyDescent="0.25">
      <c r="A43" s="661"/>
      <c r="B43" s="662"/>
      <c r="C43" s="191" t="s">
        <v>11</v>
      </c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  <c r="AZ43" s="523"/>
      <c r="BA43" s="523"/>
      <c r="BB43" s="523"/>
      <c r="BC43" s="523"/>
      <c r="BD43" s="523"/>
      <c r="BE43" s="523"/>
      <c r="BF43" s="523"/>
      <c r="BG43" s="523"/>
      <c r="BH43" s="523"/>
      <c r="BI43" s="523"/>
      <c r="BJ43" s="523"/>
      <c r="BK43" s="523"/>
      <c r="BL43" s="523"/>
      <c r="BM43" s="523"/>
      <c r="BN43" s="523"/>
      <c r="BO43" s="523"/>
      <c r="BP43" s="523"/>
      <c r="BQ43" s="523"/>
      <c r="BR43" s="523"/>
      <c r="BS43" s="523"/>
      <c r="BT43" s="523"/>
      <c r="BU43" s="523"/>
      <c r="BV43" s="523"/>
      <c r="BW43" s="523"/>
      <c r="BX43" s="523"/>
      <c r="BY43" s="523"/>
      <c r="BZ43" s="523"/>
      <c r="CA43" s="523"/>
      <c r="CB43" s="523"/>
      <c r="CC43" s="523"/>
      <c r="CD43" s="523"/>
      <c r="CE43" s="523"/>
      <c r="CF43" s="523"/>
      <c r="CG43" s="523"/>
      <c r="CH43" s="523"/>
      <c r="CI43" s="523"/>
      <c r="CJ43" s="523"/>
      <c r="CK43" s="523"/>
      <c r="CL43" s="523"/>
      <c r="CM43" s="523"/>
      <c r="CN43" s="523"/>
      <c r="CO43" s="523"/>
      <c r="CP43" s="523"/>
      <c r="CQ43" s="523"/>
      <c r="CR43" s="523"/>
      <c r="CS43" s="523"/>
      <c r="CT43" s="523"/>
      <c r="CU43" s="523"/>
      <c r="CV43" s="523"/>
      <c r="CW43" s="523"/>
      <c r="CX43" s="523"/>
      <c r="CY43" s="523"/>
      <c r="CZ43" s="523"/>
      <c r="DA43" s="523"/>
      <c r="DB43" s="523"/>
      <c r="DC43" s="523"/>
      <c r="DD43" s="523"/>
      <c r="DE43" s="523"/>
      <c r="DF43" s="523"/>
      <c r="DG43" s="523"/>
      <c r="DH43" s="523"/>
      <c r="DI43" s="523"/>
      <c r="DJ43" s="523"/>
      <c r="DK43" s="523"/>
      <c r="DL43" s="523"/>
      <c r="DM43" s="523"/>
      <c r="DN43" s="523"/>
      <c r="DO43" s="523"/>
      <c r="DP43" s="523"/>
      <c r="DQ43" s="523"/>
      <c r="DR43" s="523"/>
      <c r="DS43" s="523"/>
      <c r="DT43" s="523"/>
      <c r="DU43" s="523"/>
      <c r="DV43" s="523"/>
      <c r="DW43" s="523"/>
      <c r="DX43" s="524"/>
      <c r="DY43" s="508"/>
      <c r="DZ43" s="473">
        <v>31.047999999999998</v>
      </c>
      <c r="EA43" s="473">
        <v>25.25</v>
      </c>
      <c r="EB43" s="473"/>
      <c r="EC43" s="473">
        <v>0.23599999999999999</v>
      </c>
      <c r="ED43" s="473"/>
      <c r="EE43" s="473"/>
      <c r="EF43" s="473">
        <v>10.039199999999999</v>
      </c>
      <c r="EG43" s="473">
        <v>14.566800000000001</v>
      </c>
      <c r="EH43" s="473">
        <v>22.232399999999998</v>
      </c>
      <c r="EI43" s="473">
        <v>58.0428</v>
      </c>
      <c r="EJ43" s="509"/>
    </row>
    <row r="44" spans="1:141" s="25" customFormat="1" ht="15" x14ac:dyDescent="0.25">
      <c r="A44" s="600" t="s">
        <v>233</v>
      </c>
      <c r="B44" s="659" t="s">
        <v>260</v>
      </c>
      <c r="C44" s="335" t="s">
        <v>28</v>
      </c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3"/>
      <c r="BE44" s="473"/>
      <c r="BF44" s="473"/>
      <c r="BG44" s="473"/>
      <c r="BH44" s="473"/>
      <c r="BI44" s="473"/>
      <c r="BJ44" s="473"/>
      <c r="BK44" s="473"/>
      <c r="BL44" s="473"/>
      <c r="BM44" s="473"/>
      <c r="BN44" s="473"/>
      <c r="BO44" s="473"/>
      <c r="BP44" s="473"/>
      <c r="BQ44" s="473"/>
      <c r="BR44" s="473"/>
      <c r="BS44" s="473"/>
      <c r="BT44" s="473"/>
      <c r="BU44" s="473"/>
      <c r="BV44" s="473"/>
      <c r="BW44" s="473"/>
      <c r="BX44" s="473"/>
      <c r="BY44" s="473"/>
      <c r="BZ44" s="473"/>
      <c r="CA44" s="473"/>
      <c r="CB44" s="473"/>
      <c r="CC44" s="473"/>
      <c r="CD44" s="473"/>
      <c r="CE44" s="473"/>
      <c r="CF44" s="473"/>
      <c r="CG44" s="473"/>
      <c r="CH44" s="473"/>
      <c r="CI44" s="473"/>
      <c r="CJ44" s="473"/>
      <c r="CK44" s="473"/>
      <c r="CL44" s="473"/>
      <c r="CM44" s="473"/>
      <c r="CN44" s="473"/>
      <c r="CO44" s="473"/>
      <c r="CP44" s="473"/>
      <c r="CQ44" s="473"/>
      <c r="CR44" s="473"/>
      <c r="CS44" s="473"/>
      <c r="CT44" s="473"/>
      <c r="CU44" s="473"/>
      <c r="CV44" s="473"/>
      <c r="CW44" s="473"/>
      <c r="CX44" s="473"/>
      <c r="CY44" s="473"/>
      <c r="CZ44" s="473"/>
      <c r="DA44" s="473"/>
      <c r="DB44" s="473"/>
      <c r="DC44" s="473"/>
      <c r="DD44" s="473"/>
      <c r="DE44" s="473"/>
      <c r="DF44" s="473"/>
      <c r="DG44" s="473"/>
      <c r="DH44" s="473"/>
      <c r="DI44" s="473"/>
      <c r="DJ44" s="473"/>
      <c r="DK44" s="473"/>
      <c r="DL44" s="473"/>
      <c r="DM44" s="473"/>
      <c r="DN44" s="473"/>
      <c r="DO44" s="473"/>
      <c r="DP44" s="473"/>
      <c r="DQ44" s="473"/>
      <c r="DR44" s="473"/>
      <c r="DS44" s="473"/>
      <c r="DT44" s="473"/>
      <c r="DU44" s="473"/>
      <c r="DV44" s="473"/>
      <c r="DW44" s="473"/>
      <c r="DX44" s="490"/>
      <c r="DY44" s="508"/>
      <c r="DZ44" s="473"/>
      <c r="EA44" s="473"/>
      <c r="EB44" s="473"/>
      <c r="EC44" s="473"/>
      <c r="ED44" s="473"/>
      <c r="EE44" s="473"/>
      <c r="EF44" s="473"/>
      <c r="EG44" s="473"/>
      <c r="EH44" s="473"/>
      <c r="EI44" s="473"/>
      <c r="EJ44" s="509"/>
    </row>
    <row r="45" spans="1:141" s="25" customFormat="1" ht="15.75" thickBot="1" x14ac:dyDescent="0.3">
      <c r="A45" s="587"/>
      <c r="B45" s="660"/>
      <c r="C45" s="329" t="s">
        <v>11</v>
      </c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475"/>
      <c r="BB45" s="475"/>
      <c r="BC45" s="475"/>
      <c r="BD45" s="475"/>
      <c r="BE45" s="475"/>
      <c r="BF45" s="475"/>
      <c r="BG45" s="475"/>
      <c r="BH45" s="475"/>
      <c r="BI45" s="475"/>
      <c r="BJ45" s="475"/>
      <c r="BK45" s="475"/>
      <c r="BL45" s="475"/>
      <c r="BM45" s="475"/>
      <c r="BN45" s="475"/>
      <c r="BO45" s="475"/>
      <c r="BP45" s="475"/>
      <c r="BQ45" s="475"/>
      <c r="BR45" s="475"/>
      <c r="BS45" s="475"/>
      <c r="BT45" s="475"/>
      <c r="BU45" s="475"/>
      <c r="BV45" s="475"/>
      <c r="BW45" s="475"/>
      <c r="BX45" s="475"/>
      <c r="BY45" s="475"/>
      <c r="BZ45" s="475"/>
      <c r="CA45" s="475"/>
      <c r="CB45" s="475"/>
      <c r="CC45" s="475"/>
      <c r="CD45" s="475"/>
      <c r="CE45" s="475"/>
      <c r="CF45" s="475"/>
      <c r="CG45" s="475"/>
      <c r="CH45" s="475"/>
      <c r="CI45" s="475"/>
      <c r="CJ45" s="475"/>
      <c r="CK45" s="475"/>
      <c r="CL45" s="475"/>
      <c r="CM45" s="475"/>
      <c r="CN45" s="475"/>
      <c r="CO45" s="475"/>
      <c r="CP45" s="475"/>
      <c r="CQ45" s="475"/>
      <c r="CR45" s="475"/>
      <c r="CS45" s="475"/>
      <c r="CT45" s="475"/>
      <c r="CU45" s="475"/>
      <c r="CV45" s="475"/>
      <c r="CW45" s="475"/>
      <c r="CX45" s="475"/>
      <c r="CY45" s="475"/>
      <c r="CZ45" s="475"/>
      <c r="DA45" s="475"/>
      <c r="DB45" s="475"/>
      <c r="DC45" s="475"/>
      <c r="DD45" s="475"/>
      <c r="DE45" s="475"/>
      <c r="DF45" s="475"/>
      <c r="DG45" s="475"/>
      <c r="DH45" s="475"/>
      <c r="DI45" s="475"/>
      <c r="DJ45" s="475"/>
      <c r="DK45" s="475"/>
      <c r="DL45" s="475"/>
      <c r="DM45" s="475"/>
      <c r="DN45" s="475"/>
      <c r="DO45" s="475"/>
      <c r="DP45" s="475"/>
      <c r="DQ45" s="475"/>
      <c r="DR45" s="475"/>
      <c r="DS45" s="475"/>
      <c r="DT45" s="475"/>
      <c r="DU45" s="475"/>
      <c r="DV45" s="475"/>
      <c r="DW45" s="475"/>
      <c r="DX45" s="492"/>
      <c r="DY45" s="512"/>
      <c r="DZ45" s="475"/>
      <c r="EA45" s="475"/>
      <c r="EB45" s="475"/>
      <c r="EC45" s="475"/>
      <c r="ED45" s="475"/>
      <c r="EE45" s="475"/>
      <c r="EF45" s="475"/>
      <c r="EG45" s="475"/>
      <c r="EH45" s="475"/>
      <c r="EI45" s="475"/>
      <c r="EJ45" s="513"/>
    </row>
    <row r="46" spans="1:141" s="25" customFormat="1" ht="15.75" thickBot="1" x14ac:dyDescent="0.3">
      <c r="A46" s="530" t="s">
        <v>265</v>
      </c>
      <c r="B46" s="535" t="s">
        <v>266</v>
      </c>
      <c r="C46" s="419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  <c r="AT46" s="531"/>
      <c r="AU46" s="531"/>
      <c r="AV46" s="531"/>
      <c r="AW46" s="531"/>
      <c r="AX46" s="531"/>
      <c r="AY46" s="531"/>
      <c r="AZ46" s="531"/>
      <c r="BA46" s="531"/>
      <c r="BB46" s="531"/>
      <c r="BC46" s="531"/>
      <c r="BD46" s="531"/>
      <c r="BE46" s="531"/>
      <c r="BF46" s="531"/>
      <c r="BG46" s="531"/>
      <c r="BH46" s="531"/>
      <c r="BI46" s="531"/>
      <c r="BJ46" s="531"/>
      <c r="BK46" s="531"/>
      <c r="BL46" s="531"/>
      <c r="BM46" s="531"/>
      <c r="BN46" s="531"/>
      <c r="BO46" s="531"/>
      <c r="BP46" s="531"/>
      <c r="BQ46" s="531"/>
      <c r="BR46" s="531"/>
      <c r="BS46" s="531"/>
      <c r="BT46" s="531"/>
      <c r="BU46" s="531"/>
      <c r="BV46" s="531"/>
      <c r="BW46" s="531"/>
      <c r="BX46" s="531"/>
      <c r="BY46" s="531"/>
      <c r="BZ46" s="531"/>
      <c r="CA46" s="531"/>
      <c r="CB46" s="531"/>
      <c r="CC46" s="531"/>
      <c r="CD46" s="531"/>
      <c r="CE46" s="531"/>
      <c r="CF46" s="531"/>
      <c r="CG46" s="531"/>
      <c r="CH46" s="531"/>
      <c r="CI46" s="531"/>
      <c r="CJ46" s="531"/>
      <c r="CK46" s="531"/>
      <c r="CL46" s="531"/>
      <c r="CM46" s="531"/>
      <c r="CN46" s="531"/>
      <c r="CO46" s="531"/>
      <c r="CP46" s="531"/>
      <c r="CQ46" s="531"/>
      <c r="CR46" s="531"/>
      <c r="CS46" s="531"/>
      <c r="CT46" s="531"/>
      <c r="CU46" s="531"/>
      <c r="CV46" s="531"/>
      <c r="CW46" s="531"/>
      <c r="CX46" s="531"/>
      <c r="CY46" s="531"/>
      <c r="CZ46" s="531"/>
      <c r="DA46" s="531"/>
      <c r="DB46" s="531"/>
      <c r="DC46" s="531"/>
      <c r="DD46" s="531"/>
      <c r="DE46" s="531"/>
      <c r="DF46" s="531"/>
      <c r="DG46" s="531"/>
      <c r="DH46" s="531"/>
      <c r="DI46" s="531"/>
      <c r="DJ46" s="531"/>
      <c r="DK46" s="531"/>
      <c r="DL46" s="531"/>
      <c r="DM46" s="531"/>
      <c r="DN46" s="531"/>
      <c r="DO46" s="531"/>
      <c r="DP46" s="531"/>
      <c r="DQ46" s="531"/>
      <c r="DR46" s="531"/>
      <c r="DS46" s="531"/>
      <c r="DT46" s="531"/>
      <c r="DU46" s="531"/>
      <c r="DV46" s="531"/>
      <c r="DW46" s="531"/>
      <c r="DX46" s="532"/>
      <c r="DY46" s="533"/>
      <c r="DZ46" s="466">
        <v>65</v>
      </c>
      <c r="EA46" s="531"/>
      <c r="EB46" s="531"/>
      <c r="EC46" s="531"/>
      <c r="ED46" s="531"/>
      <c r="EE46" s="531"/>
      <c r="EF46" s="531"/>
      <c r="EG46" s="531"/>
      <c r="EH46" s="531"/>
      <c r="EI46" s="531"/>
      <c r="EJ46" s="534"/>
    </row>
    <row r="47" spans="1:141" s="25" customFormat="1" ht="35.25" customHeight="1" thickBot="1" x14ac:dyDescent="0.3">
      <c r="A47" s="397" t="s">
        <v>219</v>
      </c>
      <c r="B47" s="398" t="s">
        <v>122</v>
      </c>
      <c r="C47" s="399" t="s">
        <v>11</v>
      </c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89"/>
      <c r="DY47" s="506"/>
      <c r="DZ47" s="465"/>
      <c r="EA47" s="465"/>
      <c r="EB47" s="465"/>
      <c r="EC47" s="465"/>
      <c r="ED47" s="465">
        <v>16.408000000000001</v>
      </c>
      <c r="EE47" s="465">
        <v>40.82</v>
      </c>
      <c r="EF47" s="465"/>
      <c r="EG47" s="465"/>
      <c r="EH47" s="465"/>
      <c r="EI47" s="465"/>
      <c r="EJ47" s="507"/>
    </row>
    <row r="48" spans="1:141" s="25" customFormat="1" ht="21.75" customHeight="1" x14ac:dyDescent="0.25">
      <c r="A48" s="545"/>
      <c r="B48" s="559" t="s">
        <v>273</v>
      </c>
      <c r="C48" s="546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  <c r="AA48" s="547"/>
      <c r="AB48" s="547"/>
      <c r="AC48" s="547"/>
      <c r="AD48" s="547"/>
      <c r="AE48" s="547"/>
      <c r="AF48" s="547"/>
      <c r="AG48" s="547"/>
      <c r="AH48" s="547"/>
      <c r="AI48" s="547"/>
      <c r="AJ48" s="547"/>
      <c r="AK48" s="547"/>
      <c r="AL48" s="547"/>
      <c r="AM48" s="547"/>
      <c r="AN48" s="547"/>
      <c r="AO48" s="547"/>
      <c r="AP48" s="547"/>
      <c r="AQ48" s="547"/>
      <c r="AR48" s="547"/>
      <c r="AS48" s="547"/>
      <c r="AT48" s="547"/>
      <c r="AU48" s="547"/>
      <c r="AV48" s="547"/>
      <c r="AW48" s="547"/>
      <c r="AX48" s="547"/>
      <c r="AY48" s="547"/>
      <c r="AZ48" s="547"/>
      <c r="BA48" s="547"/>
      <c r="BB48" s="547"/>
      <c r="BC48" s="547"/>
      <c r="BD48" s="547"/>
      <c r="BE48" s="547"/>
      <c r="BF48" s="547"/>
      <c r="BG48" s="547"/>
      <c r="BH48" s="547"/>
      <c r="BI48" s="547"/>
      <c r="BJ48" s="547"/>
      <c r="BK48" s="547"/>
      <c r="BL48" s="547"/>
      <c r="BM48" s="547"/>
      <c r="BN48" s="547"/>
      <c r="BO48" s="547"/>
      <c r="BP48" s="547"/>
      <c r="BQ48" s="547"/>
      <c r="BR48" s="547"/>
      <c r="BS48" s="547"/>
      <c r="BT48" s="547"/>
      <c r="BU48" s="547"/>
      <c r="BV48" s="547"/>
      <c r="BW48" s="547"/>
      <c r="BX48" s="547"/>
      <c r="BY48" s="547"/>
      <c r="BZ48" s="547"/>
      <c r="CA48" s="547"/>
      <c r="CB48" s="547"/>
      <c r="CC48" s="547"/>
      <c r="CD48" s="547"/>
      <c r="CE48" s="547"/>
      <c r="CF48" s="547"/>
      <c r="CG48" s="547"/>
      <c r="CH48" s="547"/>
      <c r="CI48" s="547"/>
      <c r="CJ48" s="547"/>
      <c r="CK48" s="547"/>
      <c r="CL48" s="547"/>
      <c r="CM48" s="547"/>
      <c r="CN48" s="547"/>
      <c r="CO48" s="547"/>
      <c r="CP48" s="547"/>
      <c r="CQ48" s="547"/>
      <c r="CR48" s="547"/>
      <c r="CS48" s="547"/>
      <c r="CT48" s="547"/>
      <c r="CU48" s="547"/>
      <c r="CV48" s="547"/>
      <c r="CW48" s="547"/>
      <c r="CX48" s="547"/>
      <c r="CY48" s="547"/>
      <c r="CZ48" s="547"/>
      <c r="DA48" s="547"/>
      <c r="DB48" s="547"/>
      <c r="DC48" s="547"/>
      <c r="DD48" s="547"/>
      <c r="DE48" s="547"/>
      <c r="DF48" s="547"/>
      <c r="DG48" s="547"/>
      <c r="DH48" s="547"/>
      <c r="DI48" s="547"/>
      <c r="DJ48" s="547"/>
      <c r="DK48" s="547"/>
      <c r="DL48" s="547"/>
      <c r="DM48" s="547"/>
      <c r="DN48" s="547"/>
      <c r="DO48" s="547"/>
      <c r="DP48" s="547"/>
      <c r="DQ48" s="547"/>
      <c r="DR48" s="547"/>
      <c r="DS48" s="547"/>
      <c r="DT48" s="547"/>
      <c r="DU48" s="547"/>
      <c r="DV48" s="547"/>
      <c r="DW48" s="547"/>
      <c r="DX48" s="548"/>
      <c r="DY48" s="549"/>
      <c r="DZ48" s="547"/>
      <c r="EA48" s="547"/>
      <c r="EB48" s="547"/>
      <c r="EC48" s="547"/>
      <c r="ED48" s="547"/>
      <c r="EE48" s="547"/>
      <c r="EF48" s="547"/>
      <c r="EG48" s="547"/>
      <c r="EH48" s="547"/>
      <c r="EI48" s="547"/>
      <c r="EJ48" s="550"/>
    </row>
    <row r="49" spans="1:141" s="25" customFormat="1" ht="16.5" customHeight="1" x14ac:dyDescent="0.25">
      <c r="A49" s="551"/>
      <c r="B49" s="557" t="s">
        <v>272</v>
      </c>
      <c r="C49" s="552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3"/>
      <c r="AQ49" s="553"/>
      <c r="AR49" s="553"/>
      <c r="AS49" s="553"/>
      <c r="AT49" s="553"/>
      <c r="AU49" s="553"/>
      <c r="AV49" s="553"/>
      <c r="AW49" s="553"/>
      <c r="AX49" s="553"/>
      <c r="AY49" s="553"/>
      <c r="AZ49" s="553"/>
      <c r="BA49" s="553"/>
      <c r="BB49" s="553"/>
      <c r="BC49" s="553"/>
      <c r="BD49" s="553"/>
      <c r="BE49" s="553"/>
      <c r="BF49" s="553"/>
      <c r="BG49" s="553"/>
      <c r="BH49" s="553"/>
      <c r="BI49" s="553"/>
      <c r="BJ49" s="553"/>
      <c r="BK49" s="553"/>
      <c r="BL49" s="553"/>
      <c r="BM49" s="553"/>
      <c r="BN49" s="553"/>
      <c r="BO49" s="553"/>
      <c r="BP49" s="553"/>
      <c r="BQ49" s="553"/>
      <c r="BR49" s="553"/>
      <c r="BS49" s="553"/>
      <c r="BT49" s="553"/>
      <c r="BU49" s="553"/>
      <c r="BV49" s="553"/>
      <c r="BW49" s="553"/>
      <c r="BX49" s="553"/>
      <c r="BY49" s="553"/>
      <c r="BZ49" s="553"/>
      <c r="CA49" s="553"/>
      <c r="CB49" s="553"/>
      <c r="CC49" s="553"/>
      <c r="CD49" s="553"/>
      <c r="CE49" s="553"/>
      <c r="CF49" s="553"/>
      <c r="CG49" s="553"/>
      <c r="CH49" s="553"/>
      <c r="CI49" s="553"/>
      <c r="CJ49" s="553"/>
      <c r="CK49" s="553"/>
      <c r="CL49" s="553"/>
      <c r="CM49" s="553"/>
      <c r="CN49" s="553"/>
      <c r="CO49" s="553"/>
      <c r="CP49" s="553"/>
      <c r="CQ49" s="553"/>
      <c r="CR49" s="553"/>
      <c r="CS49" s="553"/>
      <c r="CT49" s="553"/>
      <c r="CU49" s="553"/>
      <c r="CV49" s="553"/>
      <c r="CW49" s="553"/>
      <c r="CX49" s="553"/>
      <c r="CY49" s="553"/>
      <c r="CZ49" s="553"/>
      <c r="DA49" s="553"/>
      <c r="DB49" s="553"/>
      <c r="DC49" s="553"/>
      <c r="DD49" s="553"/>
      <c r="DE49" s="553"/>
      <c r="DF49" s="553"/>
      <c r="DG49" s="553"/>
      <c r="DH49" s="553"/>
      <c r="DI49" s="553"/>
      <c r="DJ49" s="553"/>
      <c r="DK49" s="553"/>
      <c r="DL49" s="553"/>
      <c r="DM49" s="553"/>
      <c r="DN49" s="553"/>
      <c r="DO49" s="553"/>
      <c r="DP49" s="553"/>
      <c r="DQ49" s="553"/>
      <c r="DR49" s="553"/>
      <c r="DS49" s="553"/>
      <c r="DT49" s="553"/>
      <c r="DU49" s="553"/>
      <c r="DV49" s="553"/>
      <c r="DW49" s="553"/>
      <c r="DX49" s="554"/>
      <c r="DY49" s="555"/>
      <c r="DZ49" s="553"/>
      <c r="EA49" s="553"/>
      <c r="EB49" s="553"/>
      <c r="EC49" s="553"/>
      <c r="ED49" s="553"/>
      <c r="EE49" s="558">
        <v>40.82</v>
      </c>
      <c r="EF49" s="553"/>
      <c r="EG49" s="553"/>
      <c r="EH49" s="553"/>
      <c r="EI49" s="553"/>
      <c r="EJ49" s="556"/>
    </row>
    <row r="50" spans="1:141" s="25" customFormat="1" ht="21.75" customHeight="1" thickBot="1" x14ac:dyDescent="0.3">
      <c r="A50" s="417"/>
      <c r="B50" s="418" t="s">
        <v>90</v>
      </c>
      <c r="C50" s="419" t="s">
        <v>11</v>
      </c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6"/>
      <c r="DA50" s="466"/>
      <c r="DB50" s="466"/>
      <c r="DC50" s="466"/>
      <c r="DD50" s="466"/>
      <c r="DE50" s="466"/>
      <c r="DF50" s="466"/>
      <c r="DG50" s="466"/>
      <c r="DH50" s="466"/>
      <c r="DI50" s="466"/>
      <c r="DJ50" s="466"/>
      <c r="DK50" s="466"/>
      <c r="DL50" s="466"/>
      <c r="DM50" s="466"/>
      <c r="DN50" s="466"/>
      <c r="DO50" s="466"/>
      <c r="DP50" s="466"/>
      <c r="DQ50" s="466"/>
      <c r="DR50" s="466"/>
      <c r="DS50" s="466"/>
      <c r="DT50" s="466"/>
      <c r="DU50" s="466"/>
      <c r="DV50" s="466"/>
      <c r="DW50" s="466"/>
      <c r="DX50" s="493"/>
      <c r="DY50" s="514">
        <f>DY13+DY24+DY39+DY47</f>
        <v>35.298000000000002</v>
      </c>
      <c r="DZ50" s="466">
        <f>DZ13+DZ24+DZ39+DZ47</f>
        <v>36.610489999999999</v>
      </c>
      <c r="EA50" s="466">
        <f t="shared" ref="EA50:EJ50" si="5">EA13+EA24+EA39+EA47</f>
        <v>63.052479999999996</v>
      </c>
      <c r="EB50" s="466">
        <f t="shared" si="5"/>
        <v>113.06</v>
      </c>
      <c r="EC50" s="466">
        <f t="shared" si="5"/>
        <v>22.534000000000002</v>
      </c>
      <c r="ED50" s="466">
        <f t="shared" si="5"/>
        <v>33.542999999999999</v>
      </c>
      <c r="EE50" s="466">
        <f t="shared" si="5"/>
        <v>375.02499999999998</v>
      </c>
      <c r="EF50" s="466">
        <f t="shared" si="5"/>
        <v>523.06358</v>
      </c>
      <c r="EG50" s="466">
        <f t="shared" si="5"/>
        <v>14.566800000000001</v>
      </c>
      <c r="EH50" s="466">
        <f t="shared" si="5"/>
        <v>26.561999999999998</v>
      </c>
      <c r="EI50" s="466">
        <f t="shared" si="5"/>
        <v>147.93360000000001</v>
      </c>
      <c r="EJ50" s="515">
        <f t="shared" si="5"/>
        <v>81.756</v>
      </c>
      <c r="EK50" s="494">
        <f>SUM(DY50:EJ50)</f>
        <v>1473.00495</v>
      </c>
    </row>
    <row r="51" spans="1:141" s="25" customFormat="1" ht="15" x14ac:dyDescent="0.25">
      <c r="A51" s="460"/>
      <c r="B51" s="200" t="s">
        <v>256</v>
      </c>
      <c r="C51" s="201"/>
      <c r="D51" s="203"/>
    </row>
    <row r="52" spans="1:141" s="25" customFormat="1" ht="15" x14ac:dyDescent="0.25">
      <c r="A52" s="460"/>
      <c r="B52" s="200" t="s">
        <v>257</v>
      </c>
      <c r="C52" s="201" t="s">
        <v>28</v>
      </c>
      <c r="D52" s="203"/>
      <c r="DY52" s="516"/>
      <c r="DZ52" s="516"/>
      <c r="EA52" s="516"/>
      <c r="EB52" s="516"/>
      <c r="EC52" s="516"/>
      <c r="ED52" s="516"/>
      <c r="EE52" s="516"/>
      <c r="EF52" s="516"/>
      <c r="EG52" s="516"/>
      <c r="EH52" s="516"/>
      <c r="EI52" s="516"/>
      <c r="EJ52" s="516"/>
      <c r="EK52" s="516"/>
    </row>
    <row r="53" spans="1:141" s="25" customFormat="1" ht="15" x14ac:dyDescent="0.25">
      <c r="A53" s="460"/>
      <c r="B53" s="200"/>
      <c r="C53" s="201" t="s">
        <v>242</v>
      </c>
      <c r="D53" s="203"/>
      <c r="DY53" s="516"/>
      <c r="DZ53" s="516"/>
      <c r="EA53" s="516"/>
      <c r="EB53" s="516"/>
      <c r="EC53" s="516"/>
      <c r="ED53" s="516"/>
      <c r="EE53" s="516"/>
      <c r="EF53" s="516"/>
      <c r="EG53" s="516"/>
      <c r="EH53" s="516"/>
      <c r="EI53" s="516"/>
      <c r="EJ53" s="516"/>
      <c r="EK53" s="516"/>
    </row>
    <row r="54" spans="1:141" s="25" customFormat="1" ht="15" x14ac:dyDescent="0.25">
      <c r="A54" s="461"/>
      <c r="B54" s="205"/>
      <c r="C54" s="203"/>
      <c r="D54" s="203"/>
    </row>
    <row r="55" spans="1:141" ht="47.25" customHeight="1" x14ac:dyDescent="0.25">
      <c r="A55" s="536" t="s">
        <v>270</v>
      </c>
      <c r="B55" s="536"/>
      <c r="D55" s="13"/>
    </row>
    <row r="56" spans="1:141" ht="20.25" customHeight="1" x14ac:dyDescent="0.25">
      <c r="A56" s="529" t="s">
        <v>269</v>
      </c>
      <c r="C56" s="529"/>
      <c r="D56" s="13"/>
    </row>
    <row r="57" spans="1:141" ht="41.25" customHeight="1" x14ac:dyDescent="0.25">
      <c r="B57" s="89" t="s">
        <v>268</v>
      </c>
      <c r="C57" s="89"/>
    </row>
    <row r="59" spans="1:141" ht="12.75" customHeight="1" x14ac:dyDescent="0.2"/>
    <row r="60" spans="1:141" s="16" customFormat="1" ht="15.75" x14ac:dyDescent="0.25">
      <c r="A60" s="2"/>
      <c r="C60" s="8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41" s="16" customFormat="1" ht="15.75" x14ac:dyDescent="0.25">
      <c r="A61" s="2"/>
      <c r="B61" s="2"/>
      <c r="C61" s="8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41" s="16" customFormat="1" ht="6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41" s="16" customFormat="1" hidden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41" s="16" customFormat="1" hidden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</sheetData>
  <mergeCells count="171">
    <mergeCell ref="EI10:EI11"/>
    <mergeCell ref="EJ10:EJ11"/>
    <mergeCell ref="DZ10:DZ11"/>
    <mergeCell ref="EA10:EA11"/>
    <mergeCell ref="EB10:EB11"/>
    <mergeCell ref="EC10:EC11"/>
    <mergeCell ref="ED10:ED11"/>
    <mergeCell ref="EE10:EE11"/>
    <mergeCell ref="EF10:EF11"/>
    <mergeCell ref="EG10:EG11"/>
    <mergeCell ref="EH10:EH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40:A41"/>
    <mergeCell ref="B40:B41"/>
    <mergeCell ref="A22:A23"/>
    <mergeCell ref="B22:B23"/>
    <mergeCell ref="A16:A17"/>
    <mergeCell ref="B16:B17"/>
    <mergeCell ref="A20:A21"/>
    <mergeCell ref="B20:B21"/>
    <mergeCell ref="B18:B19"/>
    <mergeCell ref="A18:A19"/>
    <mergeCell ref="A4:D4"/>
    <mergeCell ref="A10:A12"/>
    <mergeCell ref="B10:B12"/>
    <mergeCell ref="C10:C12"/>
    <mergeCell ref="A44:A45"/>
    <mergeCell ref="B44:B45"/>
    <mergeCell ref="A27:A28"/>
    <mergeCell ref="B27:B28"/>
    <mergeCell ref="A29:A30"/>
    <mergeCell ref="B29:B30"/>
    <mergeCell ref="A31:A32"/>
    <mergeCell ref="B31:B32"/>
    <mergeCell ref="A42:A43"/>
    <mergeCell ref="B42:B43"/>
    <mergeCell ref="A25:A26"/>
    <mergeCell ref="B25:B26"/>
    <mergeCell ref="A14:A15"/>
    <mergeCell ref="B14:B15"/>
    <mergeCell ref="B35:B36"/>
    <mergeCell ref="A37:A38"/>
    <mergeCell ref="B37:B38"/>
    <mergeCell ref="A33:A34"/>
    <mergeCell ref="B33:B34"/>
    <mergeCell ref="A35:A36"/>
  </mergeCells>
  <printOptions horizontalCentered="1"/>
  <pageMargins left="0" right="0" top="0.39370078740157483" bottom="0.19685039370078741" header="0.51181102362204722" footer="0.19685039370078741"/>
  <pageSetup paperSize="9" scale="55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2020-01-27T09:09:53Z</cp:lastPrinted>
  <dcterms:created xsi:type="dcterms:W3CDTF">2004-01-06T09:02:21Z</dcterms:created>
  <dcterms:modified xsi:type="dcterms:W3CDTF">2021-01-21T07:49:04Z</dcterms:modified>
</cp:coreProperties>
</file>