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1.'!$A$1:$D$60</definedName>
  </definedNames>
  <calcPr calcId="145621"/>
</workbook>
</file>

<file path=xl/calcChain.xml><?xml version="1.0" encoding="utf-8"?>
<calcChain xmlns="http://schemas.openxmlformats.org/spreadsheetml/2006/main">
  <c r="EJ48" i="40" l="1"/>
  <c r="EI13" i="40" l="1"/>
  <c r="EJ13" i="40"/>
  <c r="EH13" i="40"/>
  <c r="EF48" i="40" l="1"/>
  <c r="EF13" i="40"/>
  <c r="EG13" i="40"/>
  <c r="EE13" i="40"/>
  <c r="EK39" i="40" l="1"/>
  <c r="DZ54" i="40" l="1"/>
  <c r="EA13" i="40" l="1"/>
  <c r="EB13" i="40"/>
  <c r="EC13" i="40"/>
  <c r="ED13" i="40"/>
  <c r="EB51" i="40"/>
  <c r="DZ25" i="40"/>
  <c r="DZ13" i="40" s="1"/>
  <c r="DY48" i="40" l="1"/>
  <c r="EI28" i="40" l="1"/>
  <c r="EI27" i="40"/>
  <c r="EJ27" i="40"/>
  <c r="EJ28" i="40"/>
  <c r="EH28" i="40" l="1"/>
  <c r="EH26" i="40" s="1"/>
  <c r="EH27" i="40"/>
  <c r="EG41" i="40" l="1"/>
  <c r="DY13" i="40" l="1"/>
  <c r="DZ26" i="40" l="1"/>
  <c r="EA26" i="40"/>
  <c r="EB26" i="40"/>
  <c r="EC26" i="40"/>
  <c r="ED26" i="40"/>
  <c r="EE26" i="40"/>
  <c r="EF26" i="40"/>
  <c r="EG26" i="40"/>
  <c r="EI26" i="40"/>
  <c r="EJ26" i="40"/>
  <c r="DZ41" i="40"/>
  <c r="EA41" i="40"/>
  <c r="EB41" i="40"/>
  <c r="EC41" i="40"/>
  <c r="ED41" i="40"/>
  <c r="EE41" i="40"/>
  <c r="EF41" i="40"/>
  <c r="EH41" i="40"/>
  <c r="EI41" i="40"/>
  <c r="EJ41" i="40"/>
  <c r="DY41" i="40"/>
  <c r="DY26" i="40"/>
  <c r="EC54" i="40" l="1"/>
  <c r="EJ54" i="40"/>
  <c r="EH54" i="40"/>
  <c r="EA54" i="40"/>
  <c r="EI54" i="40"/>
  <c r="EB54" i="40"/>
  <c r="EG54" i="40"/>
  <c r="EF54" i="40"/>
  <c r="EE54" i="40"/>
  <c r="ED54" i="40"/>
  <c r="DY54" i="40"/>
  <c r="EK54" i="40" l="1"/>
</calcChain>
</file>

<file path=xl/sharedStrings.xml><?xml version="1.0" encoding="utf-8"?>
<sst xmlns="http://schemas.openxmlformats.org/spreadsheetml/2006/main" count="744" uniqueCount="277">
  <si>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</si>
  <si>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</si>
  <si>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</si>
  <si>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</si>
  <si>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</si>
  <si>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</si>
  <si>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</si>
  <si>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</si>
  <si>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</si>
  <si>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</si>
  <si>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</si>
  <si>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</si>
  <si>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</si>
  <si>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</si>
  <si>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</si>
  <si>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</si>
  <si>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</si>
  <si>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</si>
  <si>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</si>
  <si>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</si>
  <si>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</si>
  <si>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</si>
  <si>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</si>
  <si>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</si>
  <si>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</si>
  <si>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</si>
  <si>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</si>
  <si>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</si>
  <si>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</si>
  <si>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</si>
  <si>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</si>
  <si>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</si>
  <si>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</si>
  <si>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</si>
  <si>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</si>
  <si>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</si>
  <si>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</si>
  <si>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</si>
  <si>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</si>
  <si>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</si>
  <si>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</si>
  <si>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</si>
  <si>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</si>
  <si>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</si>
  <si>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</si>
  <si>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</si>
  <si>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</si>
  <si>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</si>
  <si>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</si>
  <si>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</si>
  <si>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</si>
  <si>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</si>
  <si>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</si>
  <si>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</si>
  <si>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</si>
  <si>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</si>
  <si>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</si>
  <si>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</si>
  <si>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</si>
  <si>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</si>
  <si>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</si>
  <si>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</si>
  <si>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</si>
  <si>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</si>
  <si>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</si>
  <si>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</si>
  <si>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</si>
  <si>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</si>
  <si>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</si>
  <si>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</si>
  <si>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</si>
  <si>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</si>
  <si>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</si>
  <si>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</si>
  <si>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</si>
  <si>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</si>
  <si>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</si>
  <si>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</si>
  <si>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</si>
  <si>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</si>
  <si>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</si>
  <si>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</si>
  <si>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</si>
  <si>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</si>
  <si>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</si>
  <si>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</si>
  <si>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</si>
  <si>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</si>
  <si>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</si>
  <si>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</si>
  <si>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</si>
  <si>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</si>
  <si>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</si>
  <si>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</si>
  <si>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</si>
  <si>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</si>
  <si>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</si>
  <si>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</si>
  <si>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</si>
  <si>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</si>
  <si>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</si>
  <si>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</si>
  <si>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</si>
  <si>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</si>
  <si>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</si>
  <si>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</si>
  <si>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</si>
  <si>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</si>
  <si>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</si>
  <si>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</si>
  <si>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</si>
  <si>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</si>
  <si>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</si>
  <si>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</si>
  <si>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</si>
  <si>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</si>
  <si>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</si>
  <si>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</si>
  <si>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</si>
  <si>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</si>
  <si>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</si>
  <si>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</si>
  <si>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</si>
  <si>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</si>
  <si>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</si>
  <si>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</si>
  <si>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</si>
  <si>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</si>
  <si>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</si>
  <si>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</si>
  <si>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</si>
  <si>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</si>
  <si>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</si>
  <si>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</si>
  <si>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</si>
  <si>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</si>
  <si>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</si>
  <si>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</si>
  <si>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</si>
  <si>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</si>
  <si>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</si>
  <si>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</si>
  <si>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</si>
  <si>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</si>
  <si>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</si>
  <si>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</si>
  <si>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</si>
  <si>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</si>
  <si>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</si>
  <si>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</si>
  <si>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</si>
  <si>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</si>
  <si>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</si>
  <si>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</si>
  <si>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</si>
  <si>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</si>
  <si>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</si>
  <si>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</si>
  <si>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</si>
  <si>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</si>
  <si>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</si>
  <si>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</si>
  <si>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</si>
  <si>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</si>
  <si>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</si>
  <si>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</si>
  <si>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</si>
  <si>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</si>
  <si>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</si>
  <si>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</si>
  <si>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</si>
  <si>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</si>
  <si>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</si>
  <si>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</si>
  <si>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</si>
  <si>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</si>
  <si>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</si>
  <si>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</si>
  <si>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</si>
  <si>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</si>
  <si>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</si>
  <si>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</si>
  <si>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</si>
  <si>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</si>
  <si>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</si>
  <si>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</si>
  <si>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</si>
  <si>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</si>
  <si>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</si>
  <si>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</si>
  <si>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</si>
  <si>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</si>
  <si>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</si>
  <si>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</si>
  <si>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</si>
  <si>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</si>
  <si>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</si>
  <si>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</si>
  <si>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</si>
  <si>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</si>
  <si>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</si>
  <si>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</si>
  <si>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</si>
  <si>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</si>
  <si>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</si>
  <si>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</si>
  <si>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</si>
  <si>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</si>
  <si>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</si>
  <si>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</si>
  <si>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</si>
  <si>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</si>
  <si>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</si>
  <si>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</si>
  <si>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</si>
  <si>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</si>
  <si>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</si>
  <si>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</si>
  <si>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</si>
  <si>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</si>
  <si>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</si>
  <si>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</si>
  <si>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</si>
  <si>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</si>
  <si>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</si>
  <si>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</si>
  <si>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</si>
  <si>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</si>
  <si>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</si>
  <si>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</si>
  <si>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</si>
  <si>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</si>
  <si>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</si>
  <si>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</si>
  <si>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</si>
  <si>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</si>
  <si>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</si>
  <si>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</si>
  <si>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</si>
  <si>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</si>
  <si>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</si>
  <si>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</si>
  <si>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</si>
  <si>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</si>
  <si>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</si>
  <si>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</si>
  <si>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</si>
  <si>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</si>
  <si>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</si>
  <si>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</si>
  <si>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</si>
  <si>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</si>
  <si>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</si>
  <si>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</si>
  <si>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</si>
  <si>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</si>
  <si>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Автоматизация управления наружным освещением</t>
  </si>
  <si>
    <t>Замена дверных блоков входных в парадные</t>
  </si>
  <si>
    <t>Установка дренажных насосов с обвязкой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</si>
  <si>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</si>
  <si>
    <t>Исполнитель: Топчина М.Е., 603-70-03, доб. 115</t>
  </si>
  <si>
    <t>Замена циркуляционного насосоа</t>
  </si>
  <si>
    <t>Отчет по текущему ремонту общего имущества в многоквартирном доме № 43 корп.4 по ул. Загородная за 2020 год.</t>
  </si>
  <si>
    <t>Уплотнение дверных блоков упругой прокладкой, замена стекол в дверных блоках</t>
  </si>
  <si>
    <t>Замена и ремонт аппаратов защиты, замена установочной арматуры (светильники в феврале)</t>
  </si>
  <si>
    <t>Паспорт фасада</t>
  </si>
  <si>
    <t>мп/м2</t>
  </si>
  <si>
    <t>Скобяные изделия (ручки оконные, дверные и т.д.)</t>
  </si>
  <si>
    <t>Защитные металлические решетки в мезонин</t>
  </si>
  <si>
    <t>Стояк ГВС в кв. - 2 м, ревизия 110 мм - 1 шт.</t>
  </si>
  <si>
    <t>31</t>
  </si>
  <si>
    <t>Прочее (паспорт фасада)</t>
  </si>
  <si>
    <t>Газонные ограждения</t>
  </si>
  <si>
    <t>мп</t>
  </si>
  <si>
    <t>Ремонт отделки стен в МОПах</t>
  </si>
  <si>
    <t>м2</t>
  </si>
  <si>
    <t>Розлив ГВС - 2 м, 4 м.,2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</si>
</sst>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15" fillId="3" borderId="73" xfId="0" applyNumberFormat="1" applyFont="1" applyFill="1" applyBorder="1" applyAlignment="1">
      <alignment horizontal="center" vertical="center" wrapText="1"/>
    </xf>
    <xf numFmtId="165" fontId="14" fillId="7" borderId="74" xfId="0" applyNumberFormat="1" applyFont="1" applyFill="1" applyBorder="1" applyAlignment="1">
      <alignment horizontal="center"/>
    </xf>
    <xf numFmtId="165" fontId="16" fillId="6" borderId="75" xfId="0" applyNumberFormat="1" applyFont="1" applyFill="1" applyBorder="1" applyAlignment="1">
      <alignment horizontal="center"/>
    </xf>
    <xf numFmtId="165" fontId="16" fillId="7" borderId="76" xfId="0" applyNumberFormat="1" applyFont="1" applyFill="1" applyBorder="1" applyAlignment="1">
      <alignment horizontal="center"/>
    </xf>
    <xf numFmtId="165" fontId="16" fillId="7" borderId="77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165" fontId="16" fillId="7" borderId="74" xfId="0" applyNumberFormat="1" applyFont="1" applyFill="1" applyBorder="1" applyAlignment="1">
      <alignment horizontal="center"/>
    </xf>
    <xf numFmtId="165" fontId="14" fillId="6" borderId="75" xfId="0" applyNumberFormat="1" applyFont="1" applyFill="1" applyBorder="1" applyAlignment="1">
      <alignment horizontal="center" vertical="center"/>
    </xf>
    <xf numFmtId="165" fontId="16" fillId="7" borderId="76" xfId="0" applyNumberFormat="1" applyFont="1" applyFill="1" applyBorder="1" applyAlignment="1">
      <alignment horizontal="center" vertical="center"/>
    </xf>
    <xf numFmtId="165" fontId="16" fillId="7" borderId="78" xfId="0" applyNumberFormat="1" applyFont="1" applyFill="1" applyBorder="1" applyAlignment="1">
      <alignment horizontal="center" vertical="center"/>
    </xf>
    <xf numFmtId="165" fontId="16" fillId="7" borderId="73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 wrapText="1"/>
    </xf>
    <xf numFmtId="165" fontId="15" fillId="3" borderId="7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/>
    </xf>
    <xf numFmtId="165" fontId="16" fillId="7" borderId="67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/>
    </xf>
    <xf numFmtId="165" fontId="16" fillId="7" borderId="5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/>
    </xf>
    <xf numFmtId="165" fontId="16" fillId="7" borderId="57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52" xfId="0" applyNumberFormat="1" applyFont="1" applyFill="1" applyBorder="1" applyAlignment="1">
      <alignment horizontal="center" vertical="center"/>
    </xf>
    <xf numFmtId="165" fontId="16" fillId="7" borderId="59" xfId="0" applyNumberFormat="1" applyFont="1" applyFill="1" applyBorder="1" applyAlignment="1">
      <alignment horizontal="center" vertical="center"/>
    </xf>
    <xf numFmtId="165" fontId="16" fillId="7" borderId="54" xfId="0" applyNumberFormat="1" applyFont="1" applyFill="1" applyBorder="1" applyAlignment="1">
      <alignment horizontal="center" vertical="center"/>
    </xf>
    <xf numFmtId="165" fontId="16" fillId="7" borderId="68" xfId="0" applyNumberFormat="1" applyFont="1" applyFill="1" applyBorder="1" applyAlignment="1">
      <alignment horizontal="center" vertical="center"/>
    </xf>
    <xf numFmtId="165" fontId="16" fillId="7" borderId="69" xfId="0" applyNumberFormat="1" applyFont="1" applyFill="1" applyBorder="1" applyAlignment="1">
      <alignment horizontal="center" vertical="center"/>
    </xf>
    <xf numFmtId="165" fontId="16" fillId="7" borderId="71" xfId="0" applyNumberFormat="1" applyFont="1" applyFill="1" applyBorder="1" applyAlignment="1">
      <alignment horizontal="center" vertical="center"/>
    </xf>
    <xf numFmtId="165" fontId="14" fillId="6" borderId="69" xfId="0" applyNumberFormat="1" applyFont="1" applyFill="1" applyBorder="1" applyAlignment="1">
      <alignment horizontal="center" vertical="center"/>
    </xf>
    <xf numFmtId="165" fontId="14" fillId="6" borderId="7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77" xfId="0" applyNumberFormat="1" applyFont="1" applyFill="1" applyBorder="1" applyAlignment="1">
      <alignment horizontal="center" vertical="center"/>
    </xf>
    <xf numFmtId="165" fontId="16" fillId="7" borderId="56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6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/>
    </xf>
    <xf numFmtId="165" fontId="14" fillId="7" borderId="73" xfId="0" applyNumberFormat="1" applyFont="1" applyFill="1" applyBorder="1" applyAlignment="1">
      <alignment horizontal="center"/>
    </xf>
    <xf numFmtId="165" fontId="16" fillId="7" borderId="69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7" borderId="77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/>
    </xf>
    <xf numFmtId="165" fontId="14" fillId="7" borderId="76" xfId="0" applyNumberFormat="1" applyFont="1" applyFill="1" applyBorder="1" applyAlignment="1">
      <alignment horizontal="center"/>
    </xf>
    <xf numFmtId="165" fontId="16" fillId="6" borderId="69" xfId="0" applyNumberFormat="1" applyFont="1" applyFill="1" applyBorder="1" applyAlignment="1">
      <alignment horizontal="center" vertical="center"/>
    </xf>
    <xf numFmtId="0" fontId="15" fillId="6" borderId="70" xfId="0" applyFont="1" applyFill="1" applyBorder="1" applyAlignment="1">
      <alignment horizontal="left" vertical="center"/>
    </xf>
    <xf numFmtId="165" fontId="1" fillId="0" borderId="0" xfId="0" applyNumberFormat="1" applyFont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49" fontId="13" fillId="0" borderId="50" xfId="0" applyNumberFormat="1" applyFont="1" applyFill="1" applyBorder="1" applyAlignment="1">
      <alignment horizontal="left" vertical="center"/>
    </xf>
    <xf numFmtId="49" fontId="13" fillId="0" borderId="49" xfId="0" applyNumberFormat="1" applyFont="1" applyFill="1" applyBorder="1" applyAlignment="1">
      <alignment horizontal="left" vertical="center"/>
    </xf>
    <xf numFmtId="49" fontId="13" fillId="0" borderId="63" xfId="0" applyNumberFormat="1" applyFont="1" applyFill="1" applyBorder="1" applyAlignment="1">
      <alignment horizontal="left" vertical="center"/>
    </xf>
    <xf numFmtId="49" fontId="13" fillId="0" borderId="70" xfId="0" applyNumberFormat="1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44" t="s">
        <v>187</v>
      </c>
      <c r="C3" s="545"/>
      <c r="D3" s="545"/>
      <c r="E3" s="54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46" t="s">
        <v>0</v>
      </c>
      <c r="C6" s="548" t="s">
        <v>1</v>
      </c>
      <c r="D6" s="548" t="s">
        <v>2</v>
      </c>
      <c r="E6" s="550" t="s">
        <v>6</v>
      </c>
    </row>
    <row r="7" spans="2:5" ht="13.5" customHeight="1" thickBot="1" x14ac:dyDescent="0.25">
      <c r="B7" s="547"/>
      <c r="C7" s="549"/>
      <c r="D7" s="549"/>
      <c r="E7" s="55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4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41"/>
      <c r="C10" s="172"/>
      <c r="D10" s="170" t="s">
        <v>9</v>
      </c>
      <c r="E10" s="82"/>
    </row>
    <row r="11" spans="2:5" s="25" customFormat="1" ht="16.5" thickBot="1" x14ac:dyDescent="0.3">
      <c r="B11" s="54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43" t="s">
        <v>95</v>
      </c>
      <c r="C96" s="543"/>
      <c r="D96" s="543"/>
      <c r="E96" s="54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52" t="s">
        <v>239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46" t="s">
        <v>0</v>
      </c>
      <c r="B9" s="548" t="s">
        <v>1</v>
      </c>
      <c r="C9" s="548" t="s">
        <v>2</v>
      </c>
      <c r="D9" s="550" t="s">
        <v>6</v>
      </c>
      <c r="E9" s="556" t="s">
        <v>132</v>
      </c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71" t="s">
        <v>135</v>
      </c>
      <c r="S9" s="578"/>
      <c r="T9" s="578"/>
      <c r="U9" s="571" t="s">
        <v>101</v>
      </c>
      <c r="V9" s="578"/>
      <c r="W9" s="571" t="s">
        <v>133</v>
      </c>
      <c r="X9" s="572"/>
    </row>
    <row r="10" spans="1:24" ht="149.25" customHeight="1" thickBot="1" x14ac:dyDescent="0.25">
      <c r="A10" s="553"/>
      <c r="B10" s="554"/>
      <c r="C10" s="554"/>
      <c r="D10" s="555"/>
      <c r="E10" s="556" t="s">
        <v>154</v>
      </c>
      <c r="F10" s="557"/>
      <c r="G10" s="557"/>
      <c r="H10" s="556" t="s">
        <v>162</v>
      </c>
      <c r="I10" s="557"/>
      <c r="J10" s="557"/>
      <c r="K10" s="556" t="s">
        <v>163</v>
      </c>
      <c r="L10" s="557"/>
      <c r="M10" s="557"/>
      <c r="N10" s="556" t="s">
        <v>157</v>
      </c>
      <c r="O10" s="577"/>
      <c r="P10" s="556" t="s">
        <v>158</v>
      </c>
      <c r="Q10" s="557"/>
      <c r="R10" s="573"/>
      <c r="S10" s="579"/>
      <c r="T10" s="579"/>
      <c r="U10" s="573"/>
      <c r="V10" s="579"/>
      <c r="W10" s="573"/>
      <c r="X10" s="574"/>
    </row>
    <row r="11" spans="1:24" ht="13.5" thickBot="1" x14ac:dyDescent="0.25">
      <c r="A11" s="553"/>
      <c r="B11" s="554"/>
      <c r="C11" s="554"/>
      <c r="D11" s="55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0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1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2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70" t="s">
        <v>12</v>
      </c>
      <c r="B16" s="58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70"/>
      <c r="B17" s="58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91" t="s">
        <v>14</v>
      </c>
      <c r="B18" s="58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91"/>
      <c r="B19" s="58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68" t="s">
        <v>167</v>
      </c>
      <c r="B21" s="584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69"/>
      <c r="B22" s="585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69" t="s">
        <v>168</v>
      </c>
      <c r="B23" s="586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69"/>
      <c r="B24" s="586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69" t="s">
        <v>171</v>
      </c>
      <c r="B25" s="587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69"/>
      <c r="B26" s="587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69" t="s">
        <v>173</v>
      </c>
      <c r="B27" s="587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69"/>
      <c r="B28" s="587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69" t="s">
        <v>176</v>
      </c>
      <c r="B29" s="586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69"/>
      <c r="B30" s="586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60" t="s">
        <v>18</v>
      </c>
      <c r="B32" s="56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61"/>
      <c r="B33" s="56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62" t="s">
        <v>57</v>
      </c>
      <c r="B34" s="596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63"/>
      <c r="B35" s="597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60" t="s">
        <v>24</v>
      </c>
      <c r="B36" s="594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70"/>
      <c r="B37" s="598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61"/>
      <c r="B38" s="595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62" t="s">
        <v>25</v>
      </c>
      <c r="B39" s="60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63"/>
      <c r="B40" s="59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60" t="s">
        <v>27</v>
      </c>
      <c r="B41" s="594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63"/>
      <c r="B42" s="59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60" t="s">
        <v>29</v>
      </c>
      <c r="B43" s="56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61"/>
      <c r="B44" s="56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62" t="s">
        <v>31</v>
      </c>
      <c r="B45" s="56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63"/>
      <c r="B46" s="56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60" t="s">
        <v>32</v>
      </c>
      <c r="B47" s="58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61"/>
      <c r="B48" s="59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62" t="s">
        <v>34</v>
      </c>
      <c r="B49" s="55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63"/>
      <c r="B50" s="55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60" t="s">
        <v>35</v>
      </c>
      <c r="B51" s="59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61"/>
      <c r="B52" s="59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62" t="s">
        <v>36</v>
      </c>
      <c r="B53" s="55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63"/>
      <c r="B54" s="55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60" t="s">
        <v>37</v>
      </c>
      <c r="B55" s="594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61"/>
      <c r="B56" s="595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601" t="s">
        <v>51</v>
      </c>
      <c r="B57" s="584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602"/>
      <c r="B58" s="58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60" t="s">
        <v>150</v>
      </c>
      <c r="B59" s="58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61"/>
      <c r="B60" s="59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62" t="s">
        <v>39</v>
      </c>
      <c r="B61" s="55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63"/>
      <c r="B62" s="55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60" t="s">
        <v>41</v>
      </c>
      <c r="B63" s="59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61"/>
      <c r="B64" s="59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62" t="s">
        <v>152</v>
      </c>
      <c r="B65" s="55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63"/>
      <c r="B66" s="55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60" t="s">
        <v>182</v>
      </c>
      <c r="B67" s="59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61"/>
      <c r="B68" s="59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91" t="s">
        <v>204</v>
      </c>
      <c r="B69" s="60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617"/>
      <c r="B70" s="59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618" t="s">
        <v>205</v>
      </c>
      <c r="B72" s="60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619"/>
      <c r="B73" s="60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70" t="s">
        <v>229</v>
      </c>
      <c r="B74" s="58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70"/>
      <c r="B75" s="58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70" t="s">
        <v>230</v>
      </c>
      <c r="B76" s="58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70"/>
      <c r="B77" s="58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70" t="s">
        <v>231</v>
      </c>
      <c r="B78" s="58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70"/>
      <c r="B79" s="58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70" t="s">
        <v>232</v>
      </c>
      <c r="B80" s="58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63"/>
      <c r="B81" s="60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60" t="s">
        <v>112</v>
      </c>
      <c r="B82" s="58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61"/>
      <c r="B83" s="59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62" t="s">
        <v>48</v>
      </c>
      <c r="B84" s="55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63"/>
      <c r="B85" s="55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609">
        <v>25</v>
      </c>
      <c r="B87" s="61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610"/>
      <c r="B88" s="61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613">
        <v>26</v>
      </c>
      <c r="B89" s="61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614"/>
      <c r="B90" s="61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601" t="s">
        <v>233</v>
      </c>
      <c r="B91" s="620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602"/>
      <c r="B92" s="621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5" t="s">
        <v>95</v>
      </c>
      <c r="B101" s="575"/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6"/>
      <c r="T101" s="575"/>
      <c r="U101" s="2"/>
      <c r="V101" s="2"/>
      <c r="W101" s="2"/>
      <c r="X101" s="2"/>
    </row>
    <row r="102" spans="1:24" ht="15" x14ac:dyDescent="0.25">
      <c r="A102" s="622" t="s">
        <v>71</v>
      </c>
      <c r="B102" s="60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623"/>
      <c r="B103" s="60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624" t="s">
        <v>16</v>
      </c>
      <c r="B104" s="60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625"/>
      <c r="B105" s="60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624" t="s">
        <v>18</v>
      </c>
      <c r="B106" s="60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625"/>
      <c r="B107" s="60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624" t="s">
        <v>57</v>
      </c>
      <c r="B108" s="60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625"/>
      <c r="B109" s="60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624" t="s">
        <v>24</v>
      </c>
      <c r="B110" s="60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625"/>
      <c r="B111" s="60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624" t="s">
        <v>25</v>
      </c>
      <c r="B112" s="60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625"/>
      <c r="B113" s="60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626">
        <v>7</v>
      </c>
      <c r="B114" s="60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627"/>
      <c r="B115" s="60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628">
        <v>8</v>
      </c>
      <c r="B116" s="60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629"/>
      <c r="B117" s="60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626">
        <v>9</v>
      </c>
      <c r="B118" s="60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627"/>
      <c r="B119" s="60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633" t="s">
        <v>139</v>
      </c>
      <c r="B129" s="63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634"/>
      <c r="B130" s="63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633" t="s">
        <v>140</v>
      </c>
      <c r="B131" s="63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634"/>
      <c r="B132" s="63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633" t="s">
        <v>141</v>
      </c>
      <c r="B133" s="63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634"/>
      <c r="B134" s="63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633" t="s">
        <v>111</v>
      </c>
      <c r="B135" s="63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625"/>
      <c r="B136" s="63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633" t="s">
        <v>142</v>
      </c>
      <c r="B141" s="63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634"/>
      <c r="B142" s="63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633" t="s">
        <v>143</v>
      </c>
      <c r="B143" s="63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634"/>
      <c r="B144" s="63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633" t="s">
        <v>144</v>
      </c>
      <c r="B145" s="63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634"/>
      <c r="B146" s="63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633" t="s">
        <v>145</v>
      </c>
      <c r="B147" s="63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634"/>
      <c r="B148" s="63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633" t="s">
        <v>146</v>
      </c>
      <c r="B149" s="63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634"/>
      <c r="B150" s="63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633" t="s">
        <v>147</v>
      </c>
      <c r="B151" s="63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634"/>
      <c r="B152" s="63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633" t="s">
        <v>148</v>
      </c>
      <c r="B153" s="63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634"/>
      <c r="B154" s="63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633" t="s">
        <v>149</v>
      </c>
      <c r="B155" s="63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625"/>
      <c r="B156" s="63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10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7"/>
  <sheetViews>
    <sheetView tabSelected="1" view="pageBreakPreview" zoomScaleNormal="70" zoomScaleSheetLayoutView="100" workbookViewId="0">
      <selection activeCell="EJ46" sqref="EJ46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0" ht="36.75" customHeight="1" x14ac:dyDescent="0.25">
      <c r="A4" s="647" t="s">
        <v>262</v>
      </c>
      <c r="B4" s="647"/>
      <c r="C4" s="647"/>
      <c r="D4" s="647"/>
    </row>
    <row r="5" spans="1:140" ht="12.75" customHeight="1" x14ac:dyDescent="0.2">
      <c r="A5" s="1"/>
      <c r="D5" s="3"/>
    </row>
    <row r="6" spans="1:140" ht="12.75" customHeight="1" x14ac:dyDescent="0.2">
      <c r="A6" s="1"/>
      <c r="D6" s="3"/>
    </row>
    <row r="7" spans="1:140" ht="12.75" customHeight="1" x14ac:dyDescent="0.2">
      <c r="A7" s="1"/>
      <c r="D7" s="3"/>
    </row>
    <row r="8" spans="1:140" ht="12.75" customHeight="1" x14ac:dyDescent="0.2">
      <c r="A8" s="1"/>
      <c r="D8" s="3"/>
    </row>
    <row r="9" spans="1:140" ht="12.75" customHeight="1" thickBot="1" x14ac:dyDescent="0.25">
      <c r="A9" s="1"/>
      <c r="D9" s="3"/>
    </row>
    <row r="10" spans="1:140" ht="27.75" customHeight="1" x14ac:dyDescent="0.2">
      <c r="A10" s="546" t="s">
        <v>0</v>
      </c>
      <c r="B10" s="548" t="s">
        <v>1</v>
      </c>
      <c r="C10" s="648" t="s">
        <v>2</v>
      </c>
      <c r="D10" s="635" t="s">
        <v>241</v>
      </c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5"/>
      <c r="BE10" s="635"/>
      <c r="BF10" s="635"/>
      <c r="BG10" s="635"/>
      <c r="BH10" s="635"/>
      <c r="BI10" s="635"/>
      <c r="BJ10" s="635"/>
      <c r="BK10" s="635"/>
      <c r="BL10" s="635"/>
      <c r="BM10" s="635"/>
      <c r="BN10" s="635"/>
      <c r="BO10" s="635"/>
      <c r="BP10" s="635"/>
      <c r="BQ10" s="635"/>
      <c r="BR10" s="635"/>
      <c r="BS10" s="635"/>
      <c r="BT10" s="635"/>
      <c r="BU10" s="635"/>
      <c r="BV10" s="635"/>
      <c r="BW10" s="635"/>
      <c r="BX10" s="635"/>
      <c r="BY10" s="635"/>
      <c r="BZ10" s="635"/>
      <c r="CA10" s="635"/>
      <c r="CB10" s="635"/>
      <c r="CC10" s="635"/>
      <c r="CD10" s="635"/>
      <c r="CE10" s="635"/>
      <c r="CF10" s="635"/>
      <c r="CG10" s="635"/>
      <c r="CH10" s="635"/>
      <c r="CI10" s="635"/>
      <c r="CJ10" s="635"/>
      <c r="CK10" s="635"/>
      <c r="CL10" s="635"/>
      <c r="CM10" s="635"/>
      <c r="CN10" s="635"/>
      <c r="CO10" s="635"/>
      <c r="CP10" s="635"/>
      <c r="CQ10" s="635"/>
      <c r="CR10" s="635"/>
      <c r="CS10" s="635"/>
      <c r="CT10" s="635"/>
      <c r="CU10" s="635"/>
      <c r="CV10" s="635"/>
      <c r="CW10" s="635"/>
      <c r="CX10" s="635"/>
      <c r="CY10" s="635"/>
      <c r="CZ10" s="635"/>
      <c r="DA10" s="635"/>
      <c r="DB10" s="635"/>
      <c r="DC10" s="635"/>
      <c r="DD10" s="635"/>
      <c r="DE10" s="635"/>
      <c r="DF10" s="635"/>
      <c r="DG10" s="635"/>
      <c r="DH10" s="635"/>
      <c r="DI10" s="635"/>
      <c r="DJ10" s="635"/>
      <c r="DK10" s="635"/>
      <c r="DL10" s="635"/>
      <c r="DM10" s="635"/>
      <c r="DN10" s="635"/>
      <c r="DO10" s="635"/>
      <c r="DP10" s="635"/>
      <c r="DQ10" s="635"/>
      <c r="DR10" s="635"/>
      <c r="DS10" s="635"/>
      <c r="DT10" s="635"/>
      <c r="DU10" s="635"/>
      <c r="DV10" s="635"/>
      <c r="DW10" s="635"/>
      <c r="DX10" s="571"/>
      <c r="DY10" s="635" t="s">
        <v>244</v>
      </c>
      <c r="DZ10" s="635" t="s">
        <v>245</v>
      </c>
      <c r="EA10" s="635" t="s">
        <v>246</v>
      </c>
      <c r="EB10" s="635" t="s">
        <v>247</v>
      </c>
      <c r="EC10" s="635" t="s">
        <v>248</v>
      </c>
      <c r="ED10" s="635" t="s">
        <v>249</v>
      </c>
      <c r="EE10" s="635" t="s">
        <v>250</v>
      </c>
      <c r="EF10" s="635" t="s">
        <v>251</v>
      </c>
      <c r="EG10" s="635" t="s">
        <v>252</v>
      </c>
      <c r="EH10" s="635" t="s">
        <v>253</v>
      </c>
      <c r="EI10" s="635" t="s">
        <v>254</v>
      </c>
      <c r="EJ10" s="635" t="s">
        <v>255</v>
      </c>
    </row>
    <row r="11" spans="1:140" ht="25.5" customHeight="1" x14ac:dyDescent="0.2">
      <c r="A11" s="553"/>
      <c r="B11" s="554"/>
      <c r="C11" s="649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636"/>
      <c r="BG11" s="636"/>
      <c r="BH11" s="636"/>
      <c r="BI11" s="636"/>
      <c r="BJ11" s="636"/>
      <c r="BK11" s="636"/>
      <c r="BL11" s="636"/>
      <c r="BM11" s="636"/>
      <c r="BN11" s="636"/>
      <c r="BO11" s="636"/>
      <c r="BP11" s="636"/>
      <c r="BQ11" s="636"/>
      <c r="BR11" s="636"/>
      <c r="BS11" s="636"/>
      <c r="BT11" s="636"/>
      <c r="BU11" s="636"/>
      <c r="BV11" s="636"/>
      <c r="BW11" s="636"/>
      <c r="BX11" s="636"/>
      <c r="BY11" s="636"/>
      <c r="BZ11" s="636"/>
      <c r="CA11" s="636"/>
      <c r="CB11" s="636"/>
      <c r="CC11" s="636"/>
      <c r="CD11" s="636"/>
      <c r="CE11" s="636"/>
      <c r="CF11" s="636"/>
      <c r="CG11" s="636"/>
      <c r="CH11" s="636"/>
      <c r="CI11" s="636"/>
      <c r="CJ11" s="636"/>
      <c r="CK11" s="636"/>
      <c r="CL11" s="636"/>
      <c r="CM11" s="636"/>
      <c r="CN11" s="636"/>
      <c r="CO11" s="636"/>
      <c r="CP11" s="636"/>
      <c r="CQ11" s="636"/>
      <c r="CR11" s="636"/>
      <c r="CS11" s="636"/>
      <c r="CT11" s="636"/>
      <c r="CU11" s="636"/>
      <c r="CV11" s="636"/>
      <c r="CW11" s="636"/>
      <c r="CX11" s="636"/>
      <c r="CY11" s="636"/>
      <c r="CZ11" s="636"/>
      <c r="DA11" s="636"/>
      <c r="DB11" s="636"/>
      <c r="DC11" s="636"/>
      <c r="DD11" s="636"/>
      <c r="DE11" s="636"/>
      <c r="DF11" s="636"/>
      <c r="DG11" s="636"/>
      <c r="DH11" s="636"/>
      <c r="DI11" s="636"/>
      <c r="DJ11" s="636"/>
      <c r="DK11" s="636"/>
      <c r="DL11" s="636"/>
      <c r="DM11" s="636"/>
      <c r="DN11" s="636"/>
      <c r="DO11" s="636"/>
      <c r="DP11" s="636"/>
      <c r="DQ11" s="636"/>
      <c r="DR11" s="636"/>
      <c r="DS11" s="636"/>
      <c r="DT11" s="636"/>
      <c r="DU11" s="636"/>
      <c r="DV11" s="636"/>
      <c r="DW11" s="636"/>
      <c r="DX11" s="637"/>
      <c r="DY11" s="636"/>
      <c r="DZ11" s="636"/>
      <c r="EA11" s="636"/>
      <c r="EB11" s="636"/>
      <c r="EC11" s="636"/>
      <c r="ED11" s="636"/>
      <c r="EE11" s="636"/>
      <c r="EF11" s="636"/>
      <c r="EG11" s="636"/>
      <c r="EH11" s="636"/>
      <c r="EI11" s="636"/>
      <c r="EJ11" s="636"/>
    </row>
    <row r="12" spans="1:140" ht="13.5" customHeight="1" thickBot="1" x14ac:dyDescent="0.25">
      <c r="A12" s="553"/>
      <c r="B12" s="554"/>
      <c r="C12" s="649"/>
      <c r="D12" s="478" t="s">
        <v>242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79"/>
      <c r="DY12" s="478"/>
      <c r="DZ12" s="478"/>
      <c r="EA12" s="478"/>
      <c r="EB12" s="478"/>
      <c r="EC12" s="478"/>
      <c r="ED12" s="478"/>
      <c r="EE12" s="478"/>
      <c r="EF12" s="478"/>
      <c r="EG12" s="478"/>
      <c r="EH12" s="478"/>
      <c r="EI12" s="478"/>
      <c r="EJ12" s="478"/>
    </row>
    <row r="13" spans="1:140" ht="15.75" thickBot="1" x14ac:dyDescent="0.25">
      <c r="A13" s="458" t="s">
        <v>74</v>
      </c>
      <c r="B13" s="459" t="s">
        <v>83</v>
      </c>
      <c r="C13" s="463" t="s">
        <v>11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80"/>
      <c r="DY13" s="493">
        <f>DY15</f>
        <v>1.6060000000000001</v>
      </c>
      <c r="DZ13" s="477">
        <f>DZ15+DZ17+DZ25</f>
        <v>3.2949999999999999</v>
      </c>
      <c r="EA13" s="477">
        <f>EA15+EA17+EA25</f>
        <v>0</v>
      </c>
      <c r="EB13" s="477">
        <f>EB15+EB17+EB25</f>
        <v>48.637999999999998</v>
      </c>
      <c r="EC13" s="477">
        <f>EC15+EC17+EC25</f>
        <v>0.63700000000000001</v>
      </c>
      <c r="ED13" s="477">
        <f>ED15+ED17+ED25</f>
        <v>9.391</v>
      </c>
      <c r="EE13" s="477">
        <f>EE15+EE17+EE25+EE23+EE19</f>
        <v>303.01</v>
      </c>
      <c r="EF13" s="477">
        <f t="shared" ref="EF13:EJ13" si="0">EF15+EF17+EF25+EF23+EF19</f>
        <v>454.98834999999997</v>
      </c>
      <c r="EG13" s="477">
        <f t="shared" si="0"/>
        <v>0</v>
      </c>
      <c r="EH13" s="477">
        <f>EH15+EH17+EH25+EH23+EH19+EH21</f>
        <v>5.16</v>
      </c>
      <c r="EI13" s="477">
        <f t="shared" ref="EI13:EJ13" si="1">EI15+EI17+EI25+EI23+EI19+EI21</f>
        <v>13.5524</v>
      </c>
      <c r="EJ13" s="494">
        <f t="shared" si="1"/>
        <v>0</v>
      </c>
    </row>
    <row r="14" spans="1:140" s="25" customFormat="1" ht="15" x14ac:dyDescent="0.25">
      <c r="A14" s="562" t="s">
        <v>243</v>
      </c>
      <c r="B14" s="658" t="s">
        <v>267</v>
      </c>
      <c r="C14" s="350" t="s">
        <v>28</v>
      </c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81"/>
      <c r="DY14" s="495">
        <v>5</v>
      </c>
      <c r="DZ14" s="471"/>
      <c r="EA14" s="471"/>
      <c r="EB14" s="471"/>
      <c r="EC14" s="471">
        <v>2</v>
      </c>
      <c r="ED14" s="471"/>
      <c r="EE14" s="471"/>
      <c r="EF14" s="471">
        <v>2</v>
      </c>
      <c r="EG14" s="471"/>
      <c r="EH14" s="471">
        <v>2</v>
      </c>
      <c r="EI14" s="471">
        <v>5</v>
      </c>
      <c r="EJ14" s="496"/>
    </row>
    <row r="15" spans="1:140" s="25" customFormat="1" ht="27.75" customHeight="1" x14ac:dyDescent="0.25">
      <c r="A15" s="570"/>
      <c r="B15" s="587"/>
      <c r="C15" s="344" t="s">
        <v>11</v>
      </c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81"/>
      <c r="DY15" s="495">
        <v>1.6060000000000001</v>
      </c>
      <c r="DZ15" s="471"/>
      <c r="EA15" s="471"/>
      <c r="EB15" s="471"/>
      <c r="EC15" s="471">
        <v>0.63700000000000001</v>
      </c>
      <c r="ED15" s="471"/>
      <c r="EE15" s="471"/>
      <c r="EF15" s="471">
        <v>0.82074999999999998</v>
      </c>
      <c r="EG15" s="471"/>
      <c r="EH15" s="471">
        <v>5.16</v>
      </c>
      <c r="EI15" s="471">
        <v>5.6424000000000003</v>
      </c>
      <c r="EJ15" s="496"/>
    </row>
    <row r="16" spans="1:140" s="25" customFormat="1" ht="15" customHeight="1" x14ac:dyDescent="0.25">
      <c r="A16" s="570" t="s">
        <v>16</v>
      </c>
      <c r="B16" s="642" t="s">
        <v>257</v>
      </c>
      <c r="C16" s="191" t="s">
        <v>28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1"/>
      <c r="DY16" s="501"/>
      <c r="DZ16" s="468"/>
      <c r="EA16" s="468"/>
      <c r="EB16" s="468">
        <v>1</v>
      </c>
      <c r="EC16" s="468"/>
      <c r="ED16" s="468"/>
      <c r="EE16" s="468">
        <v>2</v>
      </c>
      <c r="EF16" s="468"/>
      <c r="EG16" s="468"/>
      <c r="EH16" s="468"/>
      <c r="EI16" s="468"/>
      <c r="EJ16" s="502"/>
    </row>
    <row r="17" spans="1:140" s="25" customFormat="1" ht="20.25" customHeight="1" x14ac:dyDescent="0.25">
      <c r="A17" s="570"/>
      <c r="B17" s="643"/>
      <c r="C17" s="191" t="s">
        <v>11</v>
      </c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  <c r="BB17" s="535"/>
      <c r="BC17" s="535"/>
      <c r="BD17" s="535"/>
      <c r="BE17" s="535"/>
      <c r="BF17" s="535"/>
      <c r="BG17" s="535"/>
      <c r="BH17" s="535"/>
      <c r="BI17" s="535"/>
      <c r="BJ17" s="535"/>
      <c r="BK17" s="535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5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5"/>
      <c r="DG17" s="535"/>
      <c r="DH17" s="535"/>
      <c r="DI17" s="535"/>
      <c r="DJ17" s="535"/>
      <c r="DK17" s="535"/>
      <c r="DL17" s="535"/>
      <c r="DM17" s="535"/>
      <c r="DN17" s="535"/>
      <c r="DO17" s="535"/>
      <c r="DP17" s="535"/>
      <c r="DQ17" s="535"/>
      <c r="DR17" s="535"/>
      <c r="DS17" s="535"/>
      <c r="DT17" s="535"/>
      <c r="DU17" s="535"/>
      <c r="DV17" s="535"/>
      <c r="DW17" s="535"/>
      <c r="DX17" s="536"/>
      <c r="DY17" s="499"/>
      <c r="DZ17" s="528"/>
      <c r="EA17" s="528"/>
      <c r="EB17" s="528">
        <v>48.637999999999998</v>
      </c>
      <c r="EC17" s="528"/>
      <c r="ED17" s="528"/>
      <c r="EE17" s="528">
        <v>97.278999999999996</v>
      </c>
      <c r="EF17" s="528"/>
      <c r="EG17" s="528"/>
      <c r="EH17" s="528"/>
      <c r="EI17" s="528"/>
      <c r="EJ17" s="529"/>
    </row>
    <row r="18" spans="1:140" s="25" customFormat="1" ht="20.25" customHeight="1" x14ac:dyDescent="0.25">
      <c r="A18" s="570" t="s">
        <v>18</v>
      </c>
      <c r="B18" s="646" t="s">
        <v>272</v>
      </c>
      <c r="C18" s="335" t="s">
        <v>273</v>
      </c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6"/>
      <c r="DG18" s="476"/>
      <c r="DH18" s="476"/>
      <c r="DI18" s="476"/>
      <c r="DJ18" s="476"/>
      <c r="DK18" s="476"/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1"/>
      <c r="DZ18" s="471"/>
      <c r="EA18" s="471"/>
      <c r="EB18" s="471"/>
      <c r="EC18" s="471"/>
      <c r="ED18" s="471"/>
      <c r="EE18" s="471"/>
      <c r="EF18" s="468">
        <v>321</v>
      </c>
      <c r="EG18" s="468"/>
      <c r="EH18" s="468"/>
      <c r="EI18" s="468"/>
      <c r="EJ18" s="502"/>
    </row>
    <row r="19" spans="1:140" s="25" customFormat="1" ht="20.25" customHeight="1" x14ac:dyDescent="0.25">
      <c r="A19" s="570"/>
      <c r="B19" s="587"/>
      <c r="C19" s="191" t="s">
        <v>11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0"/>
      <c r="DD19" s="530"/>
      <c r="DE19" s="530"/>
      <c r="DF19" s="530"/>
      <c r="DG19" s="530"/>
      <c r="DH19" s="530"/>
      <c r="DI19" s="530"/>
      <c r="DJ19" s="530"/>
      <c r="DK19" s="530"/>
      <c r="DL19" s="530"/>
      <c r="DM19" s="530"/>
      <c r="DN19" s="530"/>
      <c r="DO19" s="530"/>
      <c r="DP19" s="530"/>
      <c r="DQ19" s="530"/>
      <c r="DR19" s="530"/>
      <c r="DS19" s="530"/>
      <c r="DT19" s="530"/>
      <c r="DU19" s="530"/>
      <c r="DV19" s="530"/>
      <c r="DW19" s="530"/>
      <c r="DX19" s="530"/>
      <c r="DY19" s="468"/>
      <c r="DZ19" s="468"/>
      <c r="EA19" s="468"/>
      <c r="EB19" s="468"/>
      <c r="EC19" s="468"/>
      <c r="ED19" s="468"/>
      <c r="EE19" s="468"/>
      <c r="EF19" s="528">
        <v>454.16759999999999</v>
      </c>
      <c r="EG19" s="528"/>
      <c r="EH19" s="528"/>
      <c r="EI19" s="528"/>
      <c r="EJ19" s="529"/>
    </row>
    <row r="20" spans="1:140" s="25" customFormat="1" ht="20.25" customHeight="1" x14ac:dyDescent="0.25">
      <c r="A20" s="570" t="s">
        <v>57</v>
      </c>
      <c r="B20" s="646" t="s">
        <v>274</v>
      </c>
      <c r="C20" s="335" t="s">
        <v>275</v>
      </c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476"/>
      <c r="DW20" s="476"/>
      <c r="DX20" s="476"/>
      <c r="DY20" s="471"/>
      <c r="DZ20" s="471"/>
      <c r="EA20" s="471"/>
      <c r="EB20" s="471"/>
      <c r="EC20" s="471"/>
      <c r="ED20" s="471"/>
      <c r="EE20" s="471"/>
      <c r="EF20" s="468"/>
      <c r="EG20" s="468"/>
      <c r="EH20" s="468"/>
      <c r="EI20" s="468">
        <v>11</v>
      </c>
      <c r="EJ20" s="502"/>
    </row>
    <row r="21" spans="1:140" s="25" customFormat="1" ht="20.25" customHeight="1" x14ac:dyDescent="0.25">
      <c r="A21" s="570"/>
      <c r="B21" s="587"/>
      <c r="C21" s="191" t="s">
        <v>11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0"/>
      <c r="CN21" s="530"/>
      <c r="CO21" s="530"/>
      <c r="CP21" s="530"/>
      <c r="CQ21" s="530"/>
      <c r="CR21" s="530"/>
      <c r="CS21" s="530"/>
      <c r="CT21" s="530"/>
      <c r="CU21" s="530"/>
      <c r="CV21" s="530"/>
      <c r="CW21" s="530"/>
      <c r="CX21" s="530"/>
      <c r="CY21" s="530"/>
      <c r="CZ21" s="530"/>
      <c r="DA21" s="530"/>
      <c r="DB21" s="530"/>
      <c r="DC21" s="530"/>
      <c r="DD21" s="530"/>
      <c r="DE21" s="530"/>
      <c r="DF21" s="530"/>
      <c r="DG21" s="530"/>
      <c r="DH21" s="530"/>
      <c r="DI21" s="530"/>
      <c r="DJ21" s="530"/>
      <c r="DK21" s="530"/>
      <c r="DL21" s="530"/>
      <c r="DM21" s="530"/>
      <c r="DN21" s="530"/>
      <c r="DO21" s="530"/>
      <c r="DP21" s="530"/>
      <c r="DQ21" s="530"/>
      <c r="DR21" s="530"/>
      <c r="DS21" s="530"/>
      <c r="DT21" s="530"/>
      <c r="DU21" s="530"/>
      <c r="DV21" s="530"/>
      <c r="DW21" s="530"/>
      <c r="DX21" s="530"/>
      <c r="DY21" s="468"/>
      <c r="DZ21" s="468"/>
      <c r="EA21" s="468"/>
      <c r="EB21" s="468"/>
      <c r="EC21" s="468"/>
      <c r="ED21" s="468"/>
      <c r="EE21" s="468"/>
      <c r="EF21" s="528"/>
      <c r="EG21" s="528"/>
      <c r="EH21" s="528"/>
      <c r="EI21" s="528">
        <v>7.91</v>
      </c>
      <c r="EJ21" s="529"/>
    </row>
    <row r="22" spans="1:140" s="25" customFormat="1" ht="20.25" customHeight="1" x14ac:dyDescent="0.25">
      <c r="A22" s="570" t="s">
        <v>24</v>
      </c>
      <c r="B22" s="646" t="s">
        <v>268</v>
      </c>
      <c r="C22" s="335" t="s">
        <v>28</v>
      </c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1"/>
      <c r="DZ22" s="471"/>
      <c r="EA22" s="471"/>
      <c r="EB22" s="471"/>
      <c r="EC22" s="471"/>
      <c r="ED22" s="471"/>
      <c r="EE22" s="471">
        <v>8</v>
      </c>
      <c r="EF22" s="468"/>
      <c r="EG22" s="468"/>
      <c r="EH22" s="468"/>
      <c r="EI22" s="468"/>
      <c r="EJ22" s="502"/>
    </row>
    <row r="23" spans="1:140" s="25" customFormat="1" ht="20.25" customHeight="1" x14ac:dyDescent="0.25">
      <c r="A23" s="570"/>
      <c r="B23" s="587"/>
      <c r="C23" s="191" t="s">
        <v>43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530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/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0"/>
      <c r="DT23" s="530"/>
      <c r="DU23" s="530"/>
      <c r="DV23" s="530"/>
      <c r="DW23" s="530"/>
      <c r="DX23" s="530"/>
      <c r="DY23" s="468"/>
      <c r="DZ23" s="468"/>
      <c r="EA23" s="468"/>
      <c r="EB23" s="468"/>
      <c r="EC23" s="468"/>
      <c r="ED23" s="468"/>
      <c r="EE23" s="468">
        <v>205.73099999999999</v>
      </c>
      <c r="EF23" s="528"/>
      <c r="EG23" s="528"/>
      <c r="EH23" s="528"/>
      <c r="EI23" s="528"/>
      <c r="EJ23" s="529"/>
    </row>
    <row r="24" spans="1:140" s="25" customFormat="1" ht="20.25" customHeight="1" x14ac:dyDescent="0.25">
      <c r="A24" s="560" t="s">
        <v>25</v>
      </c>
      <c r="B24" s="644" t="s">
        <v>263</v>
      </c>
      <c r="C24" s="335" t="s">
        <v>266</v>
      </c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5"/>
      <c r="BC24" s="535"/>
      <c r="BD24" s="535"/>
      <c r="BE24" s="535"/>
      <c r="BF24" s="535"/>
      <c r="BG24" s="535"/>
      <c r="BH24" s="535"/>
      <c r="BI24" s="535"/>
      <c r="BJ24" s="535"/>
      <c r="BK24" s="535"/>
      <c r="BL24" s="535"/>
      <c r="BM24" s="535"/>
      <c r="BN24" s="535"/>
      <c r="BO24" s="535"/>
      <c r="BP24" s="535"/>
      <c r="BQ24" s="535"/>
      <c r="BR24" s="535"/>
      <c r="BS24" s="535"/>
      <c r="BT24" s="535"/>
      <c r="BU24" s="535"/>
      <c r="BV24" s="535"/>
      <c r="BW24" s="535"/>
      <c r="BX24" s="535"/>
      <c r="BY24" s="535"/>
      <c r="BZ24" s="535"/>
      <c r="CA24" s="535"/>
      <c r="CB24" s="535"/>
      <c r="CC24" s="535"/>
      <c r="CD24" s="535"/>
      <c r="CE24" s="535"/>
      <c r="CF24" s="535"/>
      <c r="CG24" s="535"/>
      <c r="CH24" s="535"/>
      <c r="CI24" s="535"/>
      <c r="CJ24" s="535"/>
      <c r="CK24" s="535"/>
      <c r="CL24" s="535"/>
      <c r="CM24" s="535"/>
      <c r="CN24" s="535"/>
      <c r="CO24" s="535"/>
      <c r="CP24" s="535"/>
      <c r="CQ24" s="535"/>
      <c r="CR24" s="535"/>
      <c r="CS24" s="535"/>
      <c r="CT24" s="535"/>
      <c r="CU24" s="535"/>
      <c r="CV24" s="535"/>
      <c r="CW24" s="535"/>
      <c r="CX24" s="535"/>
      <c r="CY24" s="535"/>
      <c r="CZ24" s="535"/>
      <c r="DA24" s="535"/>
      <c r="DB24" s="535"/>
      <c r="DC24" s="535"/>
      <c r="DD24" s="535"/>
      <c r="DE24" s="535"/>
      <c r="DF24" s="535"/>
      <c r="DG24" s="535"/>
      <c r="DH24" s="535"/>
      <c r="DI24" s="535"/>
      <c r="DJ24" s="535"/>
      <c r="DK24" s="535"/>
      <c r="DL24" s="535"/>
      <c r="DM24" s="535"/>
      <c r="DN24" s="535"/>
      <c r="DO24" s="535"/>
      <c r="DP24" s="535"/>
      <c r="DQ24" s="535"/>
      <c r="DR24" s="535"/>
      <c r="DS24" s="535"/>
      <c r="DT24" s="535"/>
      <c r="DU24" s="535"/>
      <c r="DV24" s="535"/>
      <c r="DW24" s="535"/>
      <c r="DX24" s="536"/>
      <c r="DY24" s="499"/>
      <c r="DZ24" s="468">
        <v>20</v>
      </c>
      <c r="EA24" s="468"/>
      <c r="EB24" s="468"/>
      <c r="EC24" s="468"/>
      <c r="ED24" s="468">
        <v>5.04</v>
      </c>
      <c r="EE24" s="468"/>
      <c r="EF24" s="468"/>
      <c r="EG24" s="468"/>
      <c r="EH24" s="468"/>
      <c r="EI24" s="468"/>
      <c r="EJ24" s="502"/>
    </row>
    <row r="25" spans="1:140" s="25" customFormat="1" ht="20.25" customHeight="1" thickBot="1" x14ac:dyDescent="0.3">
      <c r="A25" s="563"/>
      <c r="B25" s="645"/>
      <c r="C25" s="344" t="s">
        <v>11</v>
      </c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525"/>
      <c r="DO25" s="525"/>
      <c r="DP25" s="525"/>
      <c r="DQ25" s="525"/>
      <c r="DR25" s="525"/>
      <c r="DS25" s="525"/>
      <c r="DT25" s="525"/>
      <c r="DU25" s="525"/>
      <c r="DV25" s="525"/>
      <c r="DW25" s="525"/>
      <c r="DX25" s="526"/>
      <c r="DY25" s="527"/>
      <c r="DZ25" s="528">
        <f>1.992+1.303</f>
        <v>3.2949999999999999</v>
      </c>
      <c r="EA25" s="528"/>
      <c r="EB25" s="528"/>
      <c r="EC25" s="528"/>
      <c r="ED25" s="528">
        <v>9.391</v>
      </c>
      <c r="EE25" s="528"/>
      <c r="EF25" s="528"/>
      <c r="EG25" s="528"/>
      <c r="EH25" s="528"/>
      <c r="EI25" s="528"/>
      <c r="EJ25" s="529"/>
    </row>
    <row r="26" spans="1:140" s="25" customFormat="1" ht="15.75" thickBot="1" x14ac:dyDescent="0.3">
      <c r="A26" s="397" t="s">
        <v>75</v>
      </c>
      <c r="B26" s="454" t="s">
        <v>76</v>
      </c>
      <c r="C26" s="399" t="s">
        <v>11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82"/>
      <c r="DY26" s="498">
        <f>DY28+DY38+DY40</f>
        <v>39.250999999999998</v>
      </c>
      <c r="DZ26" s="533">
        <f t="shared" ref="DZ26:EJ26" si="2">DZ28+DZ38+DZ40</f>
        <v>2.2120000000000002</v>
      </c>
      <c r="EA26" s="533">
        <f t="shared" si="2"/>
        <v>50.777999999999999</v>
      </c>
      <c r="EB26" s="533">
        <f t="shared" si="2"/>
        <v>31.774999999999999</v>
      </c>
      <c r="EC26" s="533">
        <f t="shared" si="2"/>
        <v>24.414999999999999</v>
      </c>
      <c r="ED26" s="533">
        <f t="shared" si="2"/>
        <v>30.34</v>
      </c>
      <c r="EE26" s="533">
        <f t="shared" si="2"/>
        <v>38.292000000000002</v>
      </c>
      <c r="EF26" s="533">
        <f t="shared" si="2"/>
        <v>39.244520000000001</v>
      </c>
      <c r="EG26" s="533">
        <f t="shared" si="2"/>
        <v>13.335599999999999</v>
      </c>
      <c r="EH26" s="533">
        <f>EH28+EH38+EH40</f>
        <v>41.155200000000001</v>
      </c>
      <c r="EI26" s="533">
        <f t="shared" si="2"/>
        <v>109.8348</v>
      </c>
      <c r="EJ26" s="534">
        <f t="shared" si="2"/>
        <v>73.244399999999999</v>
      </c>
    </row>
    <row r="27" spans="1:140" s="25" customFormat="1" ht="15" x14ac:dyDescent="0.25">
      <c r="A27" s="654" t="s">
        <v>205</v>
      </c>
      <c r="B27" s="656" t="s">
        <v>206</v>
      </c>
      <c r="C27" s="467" t="s">
        <v>17</v>
      </c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70"/>
      <c r="BW27" s="470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  <c r="CK27" s="470"/>
      <c r="CL27" s="470"/>
      <c r="CM27" s="470"/>
      <c r="CN27" s="470"/>
      <c r="CO27" s="470"/>
      <c r="CP27" s="470"/>
      <c r="CQ27" s="470"/>
      <c r="CR27" s="470"/>
      <c r="CS27" s="470"/>
      <c r="CT27" s="470"/>
      <c r="CU27" s="470"/>
      <c r="CV27" s="470"/>
      <c r="CW27" s="470"/>
      <c r="CX27" s="470"/>
      <c r="CY27" s="470"/>
      <c r="CZ27" s="470"/>
      <c r="DA27" s="470"/>
      <c r="DB27" s="470"/>
      <c r="DC27" s="470"/>
      <c r="DD27" s="470"/>
      <c r="DE27" s="470"/>
      <c r="DF27" s="470"/>
      <c r="DG27" s="470"/>
      <c r="DH27" s="470"/>
      <c r="DI27" s="470"/>
      <c r="DJ27" s="470"/>
      <c r="DK27" s="470"/>
      <c r="DL27" s="470"/>
      <c r="DM27" s="470"/>
      <c r="DN27" s="470"/>
      <c r="DO27" s="470"/>
      <c r="DP27" s="470"/>
      <c r="DQ27" s="470"/>
      <c r="DR27" s="470"/>
      <c r="DS27" s="470"/>
      <c r="DT27" s="470"/>
      <c r="DU27" s="470"/>
      <c r="DV27" s="470"/>
      <c r="DW27" s="470"/>
      <c r="DX27" s="483"/>
      <c r="DY27" s="499"/>
      <c r="DZ27" s="470"/>
      <c r="EA27" s="470"/>
      <c r="EB27" s="470"/>
      <c r="EC27" s="470"/>
      <c r="ED27" s="470"/>
      <c r="EE27" s="470"/>
      <c r="EF27" s="470"/>
      <c r="EG27" s="470"/>
      <c r="EH27" s="470">
        <f>EH29+EH31+EH33+EH35</f>
        <v>0</v>
      </c>
      <c r="EI27" s="470">
        <f t="shared" ref="EI27:EJ27" si="3">EI29+EI31+EI33+EI35</f>
        <v>0</v>
      </c>
      <c r="EJ27" s="500">
        <f t="shared" si="3"/>
        <v>0</v>
      </c>
    </row>
    <row r="28" spans="1:140" s="25" customFormat="1" ht="15" x14ac:dyDescent="0.25">
      <c r="A28" s="655"/>
      <c r="B28" s="657"/>
      <c r="C28" s="462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84"/>
      <c r="DY28" s="501"/>
      <c r="DZ28" s="468"/>
      <c r="EA28" s="468"/>
      <c r="EB28" s="468"/>
      <c r="EC28" s="468"/>
      <c r="ED28" s="468"/>
      <c r="EE28" s="468"/>
      <c r="EF28" s="468"/>
      <c r="EG28" s="468"/>
      <c r="EH28" s="468">
        <f>EH30+EH32+EH34+EH36</f>
        <v>0</v>
      </c>
      <c r="EI28" s="468">
        <f t="shared" ref="EI28:EJ28" si="4">EI30+EI32+EI34+EI36</f>
        <v>0</v>
      </c>
      <c r="EJ28" s="502">
        <f t="shared" si="4"/>
        <v>0</v>
      </c>
    </row>
    <row r="29" spans="1:140" ht="15" x14ac:dyDescent="0.25">
      <c r="A29" s="570" t="s">
        <v>229</v>
      </c>
      <c r="B29" s="583" t="s">
        <v>19</v>
      </c>
      <c r="C29" s="191" t="s">
        <v>20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84"/>
      <c r="DY29" s="501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502"/>
    </row>
    <row r="30" spans="1:140" ht="15" x14ac:dyDescent="0.25">
      <c r="A30" s="570"/>
      <c r="B30" s="583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84"/>
      <c r="DY30" s="501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502"/>
    </row>
    <row r="31" spans="1:140" ht="15" x14ac:dyDescent="0.25">
      <c r="A31" s="570" t="s">
        <v>230</v>
      </c>
      <c r="B31" s="583" t="s">
        <v>21</v>
      </c>
      <c r="C31" s="191" t="s">
        <v>17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84"/>
      <c r="DY31" s="501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502"/>
    </row>
    <row r="32" spans="1:140" ht="15" x14ac:dyDescent="0.25">
      <c r="A32" s="570"/>
      <c r="B32" s="583"/>
      <c r="C32" s="191" t="s">
        <v>11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84"/>
      <c r="DY32" s="501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502"/>
    </row>
    <row r="33" spans="1:141" ht="15" x14ac:dyDescent="0.25">
      <c r="A33" s="570" t="s">
        <v>231</v>
      </c>
      <c r="B33" s="583" t="s">
        <v>22</v>
      </c>
      <c r="C33" s="191" t="s">
        <v>17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84"/>
      <c r="DY33" s="501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502"/>
    </row>
    <row r="34" spans="1:141" ht="15" x14ac:dyDescent="0.25">
      <c r="A34" s="570"/>
      <c r="B34" s="583"/>
      <c r="C34" s="191" t="s">
        <v>11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84"/>
      <c r="DY34" s="501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502"/>
    </row>
    <row r="35" spans="1:141" ht="15" x14ac:dyDescent="0.25">
      <c r="A35" s="570" t="s">
        <v>232</v>
      </c>
      <c r="B35" s="583" t="s">
        <v>23</v>
      </c>
      <c r="C35" s="191" t="s">
        <v>17</v>
      </c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84"/>
      <c r="DY35" s="501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502"/>
    </row>
    <row r="36" spans="1:141" ht="15.75" customHeight="1" x14ac:dyDescent="0.25">
      <c r="A36" s="561"/>
      <c r="B36" s="641"/>
      <c r="C36" s="344" t="s">
        <v>11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  <c r="DM36" s="471"/>
      <c r="DN36" s="471"/>
      <c r="DO36" s="471"/>
      <c r="DP36" s="471"/>
      <c r="DQ36" s="471"/>
      <c r="DR36" s="471"/>
      <c r="DS36" s="471"/>
      <c r="DT36" s="471"/>
      <c r="DU36" s="471"/>
      <c r="DV36" s="471"/>
      <c r="DW36" s="471"/>
      <c r="DX36" s="486"/>
      <c r="DY36" s="495"/>
      <c r="DZ36" s="471"/>
      <c r="EA36" s="471"/>
      <c r="EB36" s="471"/>
      <c r="EC36" s="471"/>
      <c r="ED36" s="471"/>
      <c r="EE36" s="471"/>
      <c r="EF36" s="471"/>
      <c r="EG36" s="471"/>
      <c r="EH36" s="471"/>
      <c r="EI36" s="471"/>
      <c r="EJ36" s="496"/>
    </row>
    <row r="37" spans="1:141" ht="15" x14ac:dyDescent="0.25">
      <c r="A37" s="570" t="s">
        <v>112</v>
      </c>
      <c r="B37" s="586" t="s">
        <v>258</v>
      </c>
      <c r="C37" s="191" t="s">
        <v>28</v>
      </c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84"/>
      <c r="DY37" s="501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502"/>
    </row>
    <row r="38" spans="1:141" ht="15" x14ac:dyDescent="0.25">
      <c r="A38" s="570"/>
      <c r="B38" s="586"/>
      <c r="C38" s="191" t="s">
        <v>11</v>
      </c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84"/>
      <c r="DY38" s="501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502"/>
    </row>
    <row r="39" spans="1:141" ht="15" x14ac:dyDescent="0.25">
      <c r="A39" s="560" t="s">
        <v>48</v>
      </c>
      <c r="B39" s="646" t="s">
        <v>216</v>
      </c>
      <c r="C39" s="335" t="s">
        <v>28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0"/>
      <c r="BU39" s="470"/>
      <c r="BV39" s="470"/>
      <c r="BW39" s="470"/>
      <c r="BX39" s="470"/>
      <c r="BY39" s="470"/>
      <c r="BZ39" s="470"/>
      <c r="CA39" s="470"/>
      <c r="CB39" s="470"/>
      <c r="CC39" s="470"/>
      <c r="CD39" s="470"/>
      <c r="CE39" s="470"/>
      <c r="CF39" s="470"/>
      <c r="CG39" s="470"/>
      <c r="CH39" s="470"/>
      <c r="CI39" s="470"/>
      <c r="CJ39" s="470"/>
      <c r="CK39" s="470"/>
      <c r="CL39" s="470"/>
      <c r="CM39" s="470"/>
      <c r="CN39" s="470"/>
      <c r="CO39" s="470"/>
      <c r="CP39" s="470"/>
      <c r="CQ39" s="470"/>
      <c r="CR39" s="470"/>
      <c r="CS39" s="470"/>
      <c r="CT39" s="470"/>
      <c r="CU39" s="470"/>
      <c r="CV39" s="470"/>
      <c r="CW39" s="470"/>
      <c r="CX39" s="470"/>
      <c r="CY39" s="470"/>
      <c r="CZ39" s="470"/>
      <c r="DA39" s="470"/>
      <c r="DB39" s="470"/>
      <c r="DC39" s="470"/>
      <c r="DD39" s="470"/>
      <c r="DE39" s="470"/>
      <c r="DF39" s="470"/>
      <c r="DG39" s="470"/>
      <c r="DH39" s="470"/>
      <c r="DI39" s="470"/>
      <c r="DJ39" s="470"/>
      <c r="DK39" s="470"/>
      <c r="DL39" s="470"/>
      <c r="DM39" s="470"/>
      <c r="DN39" s="470"/>
      <c r="DO39" s="470"/>
      <c r="DP39" s="470"/>
      <c r="DQ39" s="470"/>
      <c r="DR39" s="470"/>
      <c r="DS39" s="470"/>
      <c r="DT39" s="470"/>
      <c r="DU39" s="470"/>
      <c r="DV39" s="470"/>
      <c r="DW39" s="470"/>
      <c r="DX39" s="483"/>
      <c r="DY39" s="499">
        <v>42</v>
      </c>
      <c r="DZ39" s="470">
        <v>2</v>
      </c>
      <c r="EA39" s="470">
        <v>49</v>
      </c>
      <c r="EB39" s="470">
        <v>34</v>
      </c>
      <c r="EC39" s="470">
        <v>24</v>
      </c>
      <c r="ED39" s="470">
        <v>28</v>
      </c>
      <c r="EE39" s="470">
        <v>35</v>
      </c>
      <c r="EF39" s="470">
        <v>35</v>
      </c>
      <c r="EG39" s="470">
        <v>12</v>
      </c>
      <c r="EH39" s="470">
        <v>38</v>
      </c>
      <c r="EI39" s="470">
        <v>100</v>
      </c>
      <c r="EJ39" s="500">
        <v>67</v>
      </c>
      <c r="EK39" s="539">
        <f>SUM(DY39:EJ39)</f>
        <v>466</v>
      </c>
    </row>
    <row r="40" spans="1:141" ht="15.75" thickBot="1" x14ac:dyDescent="0.3">
      <c r="A40" s="563"/>
      <c r="B40" s="659"/>
      <c r="C40" s="329" t="s">
        <v>11</v>
      </c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69"/>
      <c r="CO40" s="469"/>
      <c r="CP40" s="469"/>
      <c r="CQ40" s="469"/>
      <c r="CR40" s="469"/>
      <c r="CS40" s="469"/>
      <c r="CT40" s="469"/>
      <c r="CU40" s="469"/>
      <c r="CV40" s="469"/>
      <c r="CW40" s="469"/>
      <c r="CX40" s="469"/>
      <c r="CY40" s="469"/>
      <c r="CZ40" s="469"/>
      <c r="DA40" s="469"/>
      <c r="DB40" s="469"/>
      <c r="DC40" s="469"/>
      <c r="DD40" s="469"/>
      <c r="DE40" s="469"/>
      <c r="DF40" s="469"/>
      <c r="DG40" s="469"/>
      <c r="DH40" s="469"/>
      <c r="DI40" s="469"/>
      <c r="DJ40" s="469"/>
      <c r="DK40" s="469"/>
      <c r="DL40" s="469"/>
      <c r="DM40" s="469"/>
      <c r="DN40" s="469"/>
      <c r="DO40" s="469"/>
      <c r="DP40" s="469"/>
      <c r="DQ40" s="469"/>
      <c r="DR40" s="469"/>
      <c r="DS40" s="469"/>
      <c r="DT40" s="469"/>
      <c r="DU40" s="469"/>
      <c r="DV40" s="469"/>
      <c r="DW40" s="469"/>
      <c r="DX40" s="485"/>
      <c r="DY40" s="497">
        <v>39.250999999999998</v>
      </c>
      <c r="DZ40" s="469">
        <v>2.2120000000000002</v>
      </c>
      <c r="EA40" s="469">
        <v>50.777999999999999</v>
      </c>
      <c r="EB40" s="469">
        <v>31.774999999999999</v>
      </c>
      <c r="EC40" s="469">
        <v>24.414999999999999</v>
      </c>
      <c r="ED40" s="469">
        <v>30.34</v>
      </c>
      <c r="EE40" s="469">
        <v>38.292000000000002</v>
      </c>
      <c r="EF40" s="469">
        <v>39.244520000000001</v>
      </c>
      <c r="EG40" s="469">
        <v>13.335599999999999</v>
      </c>
      <c r="EH40" s="469">
        <v>41.155200000000001</v>
      </c>
      <c r="EI40" s="469">
        <v>109.8348</v>
      </c>
      <c r="EJ40" s="503">
        <v>73.244399999999999</v>
      </c>
    </row>
    <row r="41" spans="1:141" s="25" customFormat="1" ht="15.75" thickBot="1" x14ac:dyDescent="0.3">
      <c r="A41" s="464" t="s">
        <v>87</v>
      </c>
      <c r="B41" s="454" t="s">
        <v>85</v>
      </c>
      <c r="C41" s="399" t="s">
        <v>11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87"/>
      <c r="DY41" s="504">
        <f>DY45+DY47+DY43</f>
        <v>1.0509999999999999</v>
      </c>
      <c r="DZ41" s="465">
        <f t="shared" ref="DZ41:EJ41" si="5">DZ45+DZ47+DZ43</f>
        <v>33.973999999999997</v>
      </c>
      <c r="EA41" s="465">
        <f t="shared" si="5"/>
        <v>0</v>
      </c>
      <c r="EB41" s="465">
        <f t="shared" si="5"/>
        <v>3.0339999999999998</v>
      </c>
      <c r="EC41" s="465">
        <f t="shared" si="5"/>
        <v>0.91</v>
      </c>
      <c r="ED41" s="465">
        <f t="shared" si="5"/>
        <v>0</v>
      </c>
      <c r="EE41" s="465">
        <f t="shared" si="5"/>
        <v>7.1529999999999996</v>
      </c>
      <c r="EF41" s="465">
        <f t="shared" si="5"/>
        <v>7.4269600000000002</v>
      </c>
      <c r="EG41" s="465">
        <f>EG45+EG47+EG43</f>
        <v>14.566800000000001</v>
      </c>
      <c r="EH41" s="465">
        <f t="shared" si="5"/>
        <v>24.552</v>
      </c>
      <c r="EI41" s="465">
        <f t="shared" si="5"/>
        <v>41.470799999999997</v>
      </c>
      <c r="EJ41" s="505">
        <f t="shared" si="5"/>
        <v>11.3748</v>
      </c>
    </row>
    <row r="42" spans="1:141" s="25" customFormat="1" ht="17.25" customHeight="1" x14ac:dyDescent="0.25">
      <c r="A42" s="638">
        <v>25</v>
      </c>
      <c r="B42" s="640" t="s">
        <v>217</v>
      </c>
      <c r="C42" s="335" t="s">
        <v>17</v>
      </c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3"/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73"/>
      <c r="CZ42" s="473"/>
      <c r="DA42" s="473"/>
      <c r="DB42" s="473"/>
      <c r="DC42" s="473"/>
      <c r="DD42" s="473"/>
      <c r="DE42" s="473"/>
      <c r="DF42" s="473"/>
      <c r="DG42" s="473"/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3"/>
      <c r="DS42" s="473"/>
      <c r="DT42" s="473"/>
      <c r="DU42" s="473"/>
      <c r="DV42" s="473"/>
      <c r="DW42" s="473"/>
      <c r="DX42" s="488"/>
      <c r="DY42" s="506"/>
      <c r="DZ42" s="473"/>
      <c r="EA42" s="473"/>
      <c r="EB42" s="473"/>
      <c r="EC42" s="473"/>
      <c r="ED42" s="473"/>
      <c r="EE42" s="473"/>
      <c r="EF42" s="473"/>
      <c r="EG42" s="473"/>
      <c r="EH42" s="473"/>
      <c r="EI42" s="473"/>
      <c r="EJ42" s="507"/>
    </row>
    <row r="43" spans="1:141" s="25" customFormat="1" ht="14.25" customHeight="1" x14ac:dyDescent="0.25">
      <c r="A43" s="639"/>
      <c r="B43" s="641"/>
      <c r="C43" s="344" t="s">
        <v>11</v>
      </c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89"/>
      <c r="DY43" s="508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509"/>
    </row>
    <row r="44" spans="1:141" s="25" customFormat="1" ht="15" x14ac:dyDescent="0.25">
      <c r="A44" s="652">
        <v>26</v>
      </c>
      <c r="B44" s="653" t="s">
        <v>264</v>
      </c>
      <c r="C44" s="515" t="s">
        <v>28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516"/>
      <c r="BH44" s="516"/>
      <c r="BI44" s="516"/>
      <c r="BJ44" s="516"/>
      <c r="BK44" s="516"/>
      <c r="BL44" s="516"/>
      <c r="BM44" s="516"/>
      <c r="BN44" s="516"/>
      <c r="BO44" s="516"/>
      <c r="BP44" s="516"/>
      <c r="BQ44" s="516"/>
      <c r="BR44" s="516"/>
      <c r="BS44" s="516"/>
      <c r="BT44" s="516"/>
      <c r="BU44" s="516"/>
      <c r="BV44" s="516"/>
      <c r="BW44" s="516"/>
      <c r="BX44" s="516"/>
      <c r="BY44" s="516"/>
      <c r="BZ44" s="516"/>
      <c r="CA44" s="516"/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516"/>
      <c r="CN44" s="516"/>
      <c r="CO44" s="516"/>
      <c r="CP44" s="516"/>
      <c r="CQ44" s="516"/>
      <c r="CR44" s="516"/>
      <c r="CS44" s="516"/>
      <c r="CT44" s="516"/>
      <c r="CU44" s="516"/>
      <c r="CV44" s="516"/>
      <c r="CW44" s="516"/>
      <c r="CX44" s="516"/>
      <c r="CY44" s="516"/>
      <c r="CZ44" s="516"/>
      <c r="DA44" s="516"/>
      <c r="DB44" s="516"/>
      <c r="DC44" s="516"/>
      <c r="DD44" s="516"/>
      <c r="DE44" s="516"/>
      <c r="DF44" s="516"/>
      <c r="DG44" s="516"/>
      <c r="DH44" s="516"/>
      <c r="DI44" s="516"/>
      <c r="DJ44" s="516"/>
      <c r="DK44" s="516"/>
      <c r="DL44" s="516"/>
      <c r="DM44" s="516"/>
      <c r="DN44" s="516"/>
      <c r="DO44" s="516"/>
      <c r="DP44" s="516"/>
      <c r="DQ44" s="516"/>
      <c r="DR44" s="516"/>
      <c r="DS44" s="516"/>
      <c r="DT44" s="516"/>
      <c r="DU44" s="516"/>
      <c r="DV44" s="516"/>
      <c r="DW44" s="516"/>
      <c r="DX44" s="517"/>
      <c r="DY44" s="518">
        <v>1</v>
      </c>
      <c r="DZ44" s="519">
        <v>19</v>
      </c>
      <c r="EA44" s="516"/>
      <c r="EB44" s="519">
        <v>10</v>
      </c>
      <c r="EC44" s="519">
        <v>3</v>
      </c>
      <c r="ED44" s="519"/>
      <c r="EE44" s="519">
        <v>10</v>
      </c>
      <c r="EF44" s="519">
        <v>4</v>
      </c>
      <c r="EG44" s="519">
        <v>5</v>
      </c>
      <c r="EH44" s="519">
        <v>18</v>
      </c>
      <c r="EI44" s="519">
        <v>13</v>
      </c>
      <c r="EJ44" s="532">
        <v>6</v>
      </c>
    </row>
    <row r="45" spans="1:141" s="25" customFormat="1" ht="16.5" customHeight="1" x14ac:dyDescent="0.25">
      <c r="A45" s="652"/>
      <c r="B45" s="653"/>
      <c r="C45" s="191" t="s">
        <v>11</v>
      </c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20"/>
      <c r="AV45" s="520"/>
      <c r="AW45" s="520"/>
      <c r="AX45" s="520"/>
      <c r="AY45" s="520"/>
      <c r="AZ45" s="520"/>
      <c r="BA45" s="520"/>
      <c r="BB45" s="520"/>
      <c r="BC45" s="520"/>
      <c r="BD45" s="520"/>
      <c r="BE45" s="520"/>
      <c r="BF45" s="520"/>
      <c r="BG45" s="520"/>
      <c r="BH45" s="520"/>
      <c r="BI45" s="520"/>
      <c r="BJ45" s="520"/>
      <c r="BK45" s="520"/>
      <c r="BL45" s="520"/>
      <c r="BM45" s="520"/>
      <c r="BN45" s="520"/>
      <c r="BO45" s="520"/>
      <c r="BP45" s="520"/>
      <c r="BQ45" s="520"/>
      <c r="BR45" s="520"/>
      <c r="BS45" s="520"/>
      <c r="BT45" s="520"/>
      <c r="BU45" s="520"/>
      <c r="BV45" s="520"/>
      <c r="BW45" s="520"/>
      <c r="BX45" s="520"/>
      <c r="BY45" s="520"/>
      <c r="BZ45" s="520"/>
      <c r="CA45" s="520"/>
      <c r="CB45" s="520"/>
      <c r="CC45" s="520"/>
      <c r="CD45" s="520"/>
      <c r="CE45" s="520"/>
      <c r="CF45" s="520"/>
      <c r="CG45" s="520"/>
      <c r="CH45" s="520"/>
      <c r="CI45" s="520"/>
      <c r="CJ45" s="520"/>
      <c r="CK45" s="520"/>
      <c r="CL45" s="520"/>
      <c r="CM45" s="520"/>
      <c r="CN45" s="520"/>
      <c r="CO45" s="520"/>
      <c r="CP45" s="520"/>
      <c r="CQ45" s="520"/>
      <c r="CR45" s="520"/>
      <c r="CS45" s="520"/>
      <c r="CT45" s="520"/>
      <c r="CU45" s="520"/>
      <c r="CV45" s="520"/>
      <c r="CW45" s="520"/>
      <c r="CX45" s="520"/>
      <c r="CY45" s="520"/>
      <c r="CZ45" s="520"/>
      <c r="DA45" s="520"/>
      <c r="DB45" s="520"/>
      <c r="DC45" s="520"/>
      <c r="DD45" s="520"/>
      <c r="DE45" s="520"/>
      <c r="DF45" s="520"/>
      <c r="DG45" s="520"/>
      <c r="DH45" s="520"/>
      <c r="DI45" s="520"/>
      <c r="DJ45" s="520"/>
      <c r="DK45" s="520"/>
      <c r="DL45" s="520"/>
      <c r="DM45" s="520"/>
      <c r="DN45" s="520"/>
      <c r="DO45" s="520"/>
      <c r="DP45" s="520"/>
      <c r="DQ45" s="520"/>
      <c r="DR45" s="520"/>
      <c r="DS45" s="520"/>
      <c r="DT45" s="520"/>
      <c r="DU45" s="520"/>
      <c r="DV45" s="520"/>
      <c r="DW45" s="520"/>
      <c r="DX45" s="521"/>
      <c r="DY45" s="506">
        <v>1.0509999999999999</v>
      </c>
      <c r="DZ45" s="473">
        <v>33.973999999999997</v>
      </c>
      <c r="EA45" s="520"/>
      <c r="EB45" s="473">
        <v>3.0339999999999998</v>
      </c>
      <c r="EC45" s="473">
        <v>0.91</v>
      </c>
      <c r="ED45" s="473"/>
      <c r="EE45" s="473">
        <v>7.1529999999999996</v>
      </c>
      <c r="EF45" s="473">
        <v>7.4269600000000002</v>
      </c>
      <c r="EG45" s="473">
        <v>14.566800000000001</v>
      </c>
      <c r="EH45" s="473">
        <v>24.552</v>
      </c>
      <c r="EI45" s="473">
        <v>41.470799999999997</v>
      </c>
      <c r="EJ45" s="507">
        <v>11.3748</v>
      </c>
    </row>
    <row r="46" spans="1:141" s="25" customFormat="1" ht="15" x14ac:dyDescent="0.25">
      <c r="A46" s="560" t="s">
        <v>233</v>
      </c>
      <c r="B46" s="650" t="s">
        <v>256</v>
      </c>
      <c r="C46" s="335" t="s">
        <v>28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3"/>
      <c r="BL46" s="473"/>
      <c r="BM46" s="473"/>
      <c r="BN46" s="473"/>
      <c r="BO46" s="473"/>
      <c r="BP46" s="473"/>
      <c r="BQ46" s="473"/>
      <c r="BR46" s="473"/>
      <c r="BS46" s="473"/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3"/>
      <c r="CF46" s="473"/>
      <c r="CG46" s="473"/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3"/>
      <c r="CS46" s="473"/>
      <c r="CT46" s="473"/>
      <c r="CU46" s="473"/>
      <c r="CV46" s="473"/>
      <c r="CW46" s="473"/>
      <c r="CX46" s="473"/>
      <c r="CY46" s="473"/>
      <c r="CZ46" s="473"/>
      <c r="DA46" s="473"/>
      <c r="DB46" s="473"/>
      <c r="DC46" s="473"/>
      <c r="DD46" s="473"/>
      <c r="DE46" s="473"/>
      <c r="DF46" s="473"/>
      <c r="DG46" s="473"/>
      <c r="DH46" s="473"/>
      <c r="DI46" s="473"/>
      <c r="DJ46" s="473"/>
      <c r="DK46" s="473"/>
      <c r="DL46" s="473"/>
      <c r="DM46" s="473"/>
      <c r="DN46" s="473"/>
      <c r="DO46" s="473"/>
      <c r="DP46" s="473"/>
      <c r="DQ46" s="473"/>
      <c r="DR46" s="473"/>
      <c r="DS46" s="473"/>
      <c r="DT46" s="473"/>
      <c r="DU46" s="473"/>
      <c r="DV46" s="473"/>
      <c r="DW46" s="473"/>
      <c r="DX46" s="488"/>
      <c r="DY46" s="506"/>
      <c r="DZ46" s="473"/>
      <c r="EA46" s="473"/>
      <c r="EB46" s="473"/>
      <c r="EC46" s="473"/>
      <c r="ED46" s="473"/>
      <c r="EE46" s="473"/>
      <c r="EF46" s="473"/>
      <c r="EG46" s="473"/>
      <c r="EH46" s="473"/>
      <c r="EI46" s="473"/>
      <c r="EJ46" s="507"/>
    </row>
    <row r="47" spans="1:141" s="25" customFormat="1" ht="13.5" customHeight="1" thickBot="1" x14ac:dyDescent="0.3">
      <c r="A47" s="563"/>
      <c r="B47" s="651"/>
      <c r="C47" s="329" t="s">
        <v>11</v>
      </c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5"/>
      <c r="BQ47" s="475"/>
      <c r="BR47" s="475"/>
      <c r="BS47" s="475"/>
      <c r="BT47" s="475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5"/>
      <c r="CF47" s="475"/>
      <c r="CG47" s="475"/>
      <c r="CH47" s="475"/>
      <c r="CI47" s="475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  <c r="CU47" s="475"/>
      <c r="CV47" s="475"/>
      <c r="CW47" s="475"/>
      <c r="CX47" s="475"/>
      <c r="CY47" s="475"/>
      <c r="CZ47" s="475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90"/>
      <c r="DY47" s="510"/>
      <c r="DZ47" s="475"/>
      <c r="EA47" s="475"/>
      <c r="EB47" s="475"/>
      <c r="EC47" s="475"/>
      <c r="ED47" s="475"/>
      <c r="EE47" s="475"/>
      <c r="EF47" s="475"/>
      <c r="EG47" s="475"/>
      <c r="EH47" s="475"/>
      <c r="EI47" s="475"/>
      <c r="EJ47" s="511"/>
    </row>
    <row r="48" spans="1:141" s="25" customFormat="1" ht="17.25" customHeight="1" thickBot="1" x14ac:dyDescent="0.3">
      <c r="A48" s="397" t="s">
        <v>219</v>
      </c>
      <c r="B48" s="398" t="s">
        <v>122</v>
      </c>
      <c r="C48" s="399" t="s">
        <v>11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87"/>
      <c r="DY48" s="504">
        <f>DY50</f>
        <v>50.872999999999998</v>
      </c>
      <c r="DZ48" s="465"/>
      <c r="EA48" s="465"/>
      <c r="EB48" s="465">
        <v>7.1959999999999997</v>
      </c>
      <c r="EC48" s="465"/>
      <c r="ED48" s="465"/>
      <c r="EE48" s="465">
        <v>6.9530000000000003</v>
      </c>
      <c r="EF48" s="465">
        <f>EF51</f>
        <v>13.464</v>
      </c>
      <c r="EG48" s="465"/>
      <c r="EH48" s="465"/>
      <c r="EI48" s="465"/>
      <c r="EJ48" s="505">
        <f>EJ51</f>
        <v>8.3505699999999994</v>
      </c>
    </row>
    <row r="49" spans="1:141" s="25" customFormat="1" ht="17.25" customHeight="1" thickBot="1" x14ac:dyDescent="0.3">
      <c r="A49" s="522" t="s">
        <v>270</v>
      </c>
      <c r="B49" s="538" t="s">
        <v>271</v>
      </c>
      <c r="C49" s="419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91"/>
      <c r="DY49" s="512"/>
      <c r="DZ49" s="524">
        <v>65</v>
      </c>
      <c r="EA49" s="466"/>
      <c r="EB49" s="466"/>
      <c r="EC49" s="466"/>
      <c r="ED49" s="466"/>
      <c r="EE49" s="466"/>
      <c r="EF49" s="466"/>
      <c r="EG49" s="466"/>
      <c r="EH49" s="466"/>
      <c r="EI49" s="466"/>
      <c r="EJ49" s="513"/>
    </row>
    <row r="50" spans="1:141" s="25" customFormat="1" ht="17.25" customHeight="1" thickBot="1" x14ac:dyDescent="0.3">
      <c r="A50" s="522"/>
      <c r="B50" s="523" t="s">
        <v>261</v>
      </c>
      <c r="C50" s="419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91"/>
      <c r="DY50" s="537">
        <v>50.872999999999998</v>
      </c>
      <c r="DZ50" s="466"/>
      <c r="EA50" s="466"/>
      <c r="EB50" s="466"/>
      <c r="EC50" s="466"/>
      <c r="ED50" s="466"/>
      <c r="EE50" s="466"/>
      <c r="EF50" s="524"/>
      <c r="EG50" s="466"/>
      <c r="EH50" s="466"/>
      <c r="EI50" s="466"/>
      <c r="EJ50" s="513"/>
    </row>
    <row r="51" spans="1:141" s="25" customFormat="1" ht="17.25" customHeight="1" thickBot="1" x14ac:dyDescent="0.3">
      <c r="A51" s="522"/>
      <c r="B51" s="523" t="s">
        <v>276</v>
      </c>
      <c r="C51" s="419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6"/>
      <c r="DX51" s="491"/>
      <c r="DY51" s="512"/>
      <c r="DZ51" s="466"/>
      <c r="EA51" s="466"/>
      <c r="EB51" s="524">
        <f>EB48</f>
        <v>7.1959999999999997</v>
      </c>
      <c r="EC51" s="466"/>
      <c r="ED51" s="466"/>
      <c r="EE51" s="466"/>
      <c r="EF51" s="524">
        <v>13.464</v>
      </c>
      <c r="EG51" s="466"/>
      <c r="EH51" s="466"/>
      <c r="EI51" s="524"/>
      <c r="EJ51" s="524">
        <v>8.3505699999999994</v>
      </c>
    </row>
    <row r="52" spans="1:141" s="25" customFormat="1" ht="17.25" customHeight="1" thickBot="1" x14ac:dyDescent="0.3">
      <c r="A52" s="522"/>
      <c r="B52" s="523" t="s">
        <v>269</v>
      </c>
      <c r="C52" s="419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6"/>
      <c r="DQ52" s="466"/>
      <c r="DR52" s="466"/>
      <c r="DS52" s="466"/>
      <c r="DT52" s="466"/>
      <c r="DU52" s="466"/>
      <c r="DV52" s="466"/>
      <c r="DW52" s="466"/>
      <c r="DX52" s="491"/>
      <c r="DY52" s="512"/>
      <c r="DZ52" s="466"/>
      <c r="EA52" s="466"/>
      <c r="EB52" s="466"/>
      <c r="EC52" s="466"/>
      <c r="ED52" s="466"/>
      <c r="EE52" s="524">
        <v>6.9530000000000003</v>
      </c>
      <c r="EF52" s="524"/>
      <c r="EG52" s="466"/>
      <c r="EH52" s="466"/>
      <c r="EI52" s="466"/>
      <c r="EJ52" s="513"/>
    </row>
    <row r="53" spans="1:141" s="25" customFormat="1" ht="17.25" customHeight="1" thickBot="1" x14ac:dyDescent="0.3">
      <c r="A53" s="522"/>
      <c r="B53" s="523" t="s">
        <v>265</v>
      </c>
      <c r="C53" s="419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6"/>
      <c r="DA53" s="466"/>
      <c r="DB53" s="466"/>
      <c r="DC53" s="466"/>
      <c r="DD53" s="466"/>
      <c r="DE53" s="466"/>
      <c r="DF53" s="466"/>
      <c r="DG53" s="466"/>
      <c r="DH53" s="466"/>
      <c r="DI53" s="466"/>
      <c r="DJ53" s="466"/>
      <c r="DK53" s="466"/>
      <c r="DL53" s="466"/>
      <c r="DM53" s="466"/>
      <c r="DN53" s="466"/>
      <c r="DO53" s="466"/>
      <c r="DP53" s="466"/>
      <c r="DQ53" s="466"/>
      <c r="DR53" s="466"/>
      <c r="DS53" s="466"/>
      <c r="DT53" s="466"/>
      <c r="DU53" s="466"/>
      <c r="DV53" s="466"/>
      <c r="DW53" s="466"/>
      <c r="DX53" s="491"/>
      <c r="DY53" s="512"/>
      <c r="DZ53" s="524">
        <v>65</v>
      </c>
      <c r="EA53" s="466"/>
      <c r="EB53" s="466"/>
      <c r="EC53" s="466"/>
      <c r="ED53" s="466"/>
      <c r="EE53" s="466"/>
      <c r="EF53" s="524"/>
      <c r="EG53" s="466"/>
      <c r="EH53" s="466"/>
      <c r="EI53" s="466"/>
      <c r="EJ53" s="513"/>
    </row>
    <row r="54" spans="1:141" s="25" customFormat="1" ht="21.75" customHeight="1" thickBot="1" x14ac:dyDescent="0.3">
      <c r="A54" s="417"/>
      <c r="B54" s="418" t="s">
        <v>90</v>
      </c>
      <c r="C54" s="419" t="s">
        <v>11</v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6"/>
      <c r="CK54" s="466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66"/>
      <c r="CY54" s="466"/>
      <c r="CZ54" s="466"/>
      <c r="DA54" s="466"/>
      <c r="DB54" s="466"/>
      <c r="DC54" s="466"/>
      <c r="DD54" s="466"/>
      <c r="DE54" s="466"/>
      <c r="DF54" s="466"/>
      <c r="DG54" s="466"/>
      <c r="DH54" s="466"/>
      <c r="DI54" s="466"/>
      <c r="DJ54" s="466"/>
      <c r="DK54" s="466"/>
      <c r="DL54" s="466"/>
      <c r="DM54" s="466"/>
      <c r="DN54" s="466"/>
      <c r="DO54" s="466"/>
      <c r="DP54" s="466"/>
      <c r="DQ54" s="466"/>
      <c r="DR54" s="466"/>
      <c r="DS54" s="466"/>
      <c r="DT54" s="466"/>
      <c r="DU54" s="466"/>
      <c r="DV54" s="466"/>
      <c r="DW54" s="466"/>
      <c r="DX54" s="491"/>
      <c r="DY54" s="512">
        <f>DY13+DY26+DY41+DY48</f>
        <v>92.781000000000006</v>
      </c>
      <c r="DZ54" s="466">
        <f>DZ13+DZ26+DZ41+DZ48</f>
        <v>39.480999999999995</v>
      </c>
      <c r="EA54" s="466">
        <f t="shared" ref="EA54:EJ54" si="6">EA13+EA26+EA41+EA48</f>
        <v>50.777999999999999</v>
      </c>
      <c r="EB54" s="466">
        <f t="shared" si="6"/>
        <v>90.643000000000001</v>
      </c>
      <c r="EC54" s="466">
        <f t="shared" si="6"/>
        <v>25.962</v>
      </c>
      <c r="ED54" s="466">
        <f t="shared" si="6"/>
        <v>39.731000000000002</v>
      </c>
      <c r="EE54" s="466">
        <f t="shared" si="6"/>
        <v>355.40800000000002</v>
      </c>
      <c r="EF54" s="466">
        <f t="shared" si="6"/>
        <v>515.12383</v>
      </c>
      <c r="EG54" s="466">
        <f t="shared" si="6"/>
        <v>27.9024</v>
      </c>
      <c r="EH54" s="466">
        <f t="shared" si="6"/>
        <v>70.867199999999997</v>
      </c>
      <c r="EI54" s="466">
        <f t="shared" si="6"/>
        <v>164.858</v>
      </c>
      <c r="EJ54" s="513">
        <f t="shared" si="6"/>
        <v>92.969770000000011</v>
      </c>
      <c r="EK54" s="492">
        <f>SUM(DY54:EJ54)</f>
        <v>1566.5051999999998</v>
      </c>
    </row>
    <row r="55" spans="1:141" s="25" customFormat="1" ht="15" x14ac:dyDescent="0.25">
      <c r="A55" s="460"/>
      <c r="B55" s="200"/>
      <c r="C55" s="201"/>
      <c r="D55" s="203"/>
    </row>
    <row r="56" spans="1:141" s="25" customFormat="1" ht="15" x14ac:dyDescent="0.25">
      <c r="A56" s="460"/>
      <c r="B56" s="200"/>
      <c r="C56" s="201"/>
      <c r="D56" s="203"/>
      <c r="DY56"/>
      <c r="DZ56"/>
      <c r="EA56"/>
      <c r="EB56"/>
      <c r="EC56"/>
      <c r="ED56"/>
      <c r="EE56"/>
      <c r="EF56"/>
      <c r="EG56"/>
      <c r="EH56"/>
      <c r="EI56"/>
      <c r="EJ56"/>
      <c r="EK56"/>
    </row>
    <row r="57" spans="1:141" s="25" customFormat="1" ht="15" x14ac:dyDescent="0.25">
      <c r="A57" s="460"/>
      <c r="B57" s="200"/>
      <c r="C57" s="514"/>
      <c r="D57" s="203"/>
      <c r="DY57"/>
      <c r="DZ57"/>
      <c r="EA57"/>
      <c r="EB57"/>
      <c r="EC57"/>
      <c r="ED57"/>
      <c r="EE57"/>
      <c r="EF57"/>
      <c r="EG57"/>
      <c r="EH57"/>
      <c r="EI57"/>
      <c r="EJ57"/>
      <c r="EK57"/>
    </row>
    <row r="58" spans="1:141" s="25" customFormat="1" ht="15" x14ac:dyDescent="0.25">
      <c r="A58" s="461"/>
      <c r="B58" s="205"/>
      <c r="C58" s="203"/>
      <c r="D58" s="203"/>
    </row>
    <row r="59" spans="1:141" ht="47.25" customHeight="1" x14ac:dyDescent="0.25">
      <c r="A59" s="13"/>
      <c r="B59" s="89" t="s">
        <v>259</v>
      </c>
      <c r="D59" s="89"/>
    </row>
    <row r="60" spans="1:141" ht="41.25" customHeight="1" x14ac:dyDescent="0.25">
      <c r="B60" s="89" t="s">
        <v>260</v>
      </c>
      <c r="C60" s="89"/>
    </row>
    <row r="62" spans="1:141" ht="12.75" customHeight="1" x14ac:dyDescent="0.2"/>
    <row r="63" spans="1:141" s="16" customFormat="1" ht="15.75" x14ac:dyDescent="0.25">
      <c r="A63" s="2"/>
      <c r="C63" s="8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41" s="16" customFormat="1" ht="15.75" x14ac:dyDescent="0.25">
      <c r="A64" s="2"/>
      <c r="B64" s="2"/>
      <c r="C64" s="8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s="16" customFormat="1" ht="6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s="16" customFormat="1" hidden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s="16" customFormat="1" hidden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</sheetData>
  <mergeCells count="173">
    <mergeCell ref="A4:D4"/>
    <mergeCell ref="A10:A12"/>
    <mergeCell ref="B10:B12"/>
    <mergeCell ref="C10:C12"/>
    <mergeCell ref="A46:A47"/>
    <mergeCell ref="B46:B47"/>
    <mergeCell ref="A29:A30"/>
    <mergeCell ref="B29:B30"/>
    <mergeCell ref="A31:A32"/>
    <mergeCell ref="B31:B32"/>
    <mergeCell ref="A33:A34"/>
    <mergeCell ref="B33:B34"/>
    <mergeCell ref="A44:A45"/>
    <mergeCell ref="B44:B45"/>
    <mergeCell ref="A27:A28"/>
    <mergeCell ref="B27:B28"/>
    <mergeCell ref="A14:A15"/>
    <mergeCell ref="B14:B15"/>
    <mergeCell ref="B37:B38"/>
    <mergeCell ref="A39:A40"/>
    <mergeCell ref="B39:B40"/>
    <mergeCell ref="A35:A36"/>
    <mergeCell ref="B35:B36"/>
    <mergeCell ref="A37:A38"/>
    <mergeCell ref="E10:E11"/>
    <mergeCell ref="F10:F11"/>
    <mergeCell ref="G10:G11"/>
    <mergeCell ref="H10:H11"/>
    <mergeCell ref="I10:I11"/>
    <mergeCell ref="D10:D11"/>
    <mergeCell ref="A42:A43"/>
    <mergeCell ref="B42:B43"/>
    <mergeCell ref="A16:A17"/>
    <mergeCell ref="B16:B17"/>
    <mergeCell ref="A24:A25"/>
    <mergeCell ref="B24:B25"/>
    <mergeCell ref="A22:A23"/>
    <mergeCell ref="B22:B23"/>
    <mergeCell ref="A18:A19"/>
    <mergeCell ref="B18:B19"/>
    <mergeCell ref="A20:A21"/>
    <mergeCell ref="B20:B2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EI10:EI11"/>
    <mergeCell ref="EJ10:EJ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2021-01-21T08:29:02Z</dcterms:modified>
</cp:coreProperties>
</file>