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1.'!$A$1:$D$60</definedName>
  </definedNames>
  <calcPr calcId="145621"/>
</workbook>
</file>

<file path=xl/calcChain.xml><?xml version="1.0" encoding="utf-8"?>
<calcChain xmlns="http://schemas.openxmlformats.org/spreadsheetml/2006/main">
  <c r="EF13" i="40" l="1"/>
  <c r="EG13" i="40"/>
  <c r="EH13" i="40"/>
  <c r="EI13" i="40"/>
  <c r="EJ13" i="40"/>
  <c r="EE13" i="40"/>
  <c r="EK43" i="40" l="1"/>
  <c r="DZ13" i="40" l="1"/>
  <c r="EA13" i="40"/>
  <c r="EB13" i="40"/>
  <c r="EC13" i="40"/>
  <c r="ED13" i="40"/>
  <c r="DY13" i="40"/>
  <c r="EG30" i="40" l="1"/>
  <c r="EG28" i="40" s="1"/>
  <c r="EE28" i="40" l="1"/>
  <c r="ED28" i="40"/>
  <c r="DZ28" i="40" l="1"/>
  <c r="EA28" i="40"/>
  <c r="EB28" i="40"/>
  <c r="EC28" i="40"/>
  <c r="EF28" i="40"/>
  <c r="EH28" i="40"/>
  <c r="EI28" i="40"/>
  <c r="EJ28" i="40"/>
  <c r="DZ45" i="40"/>
  <c r="EA45" i="40"/>
  <c r="EB45" i="40"/>
  <c r="EC45" i="40"/>
  <c r="ED45" i="40"/>
  <c r="ED54" i="40" s="1"/>
  <c r="EE45" i="40"/>
  <c r="EF45" i="40"/>
  <c r="EG45" i="40"/>
  <c r="EH45" i="40"/>
  <c r="EI45" i="40"/>
  <c r="EJ45" i="40"/>
  <c r="DY45" i="40"/>
  <c r="DY28" i="40"/>
  <c r="EI54" i="40" l="1"/>
  <c r="EG54" i="40"/>
  <c r="EE54" i="40"/>
  <c r="EA54" i="40"/>
  <c r="EC54" i="40"/>
  <c r="EJ54" i="40"/>
  <c r="EH54" i="40"/>
  <c r="EF54" i="40"/>
  <c r="EB54" i="40"/>
  <c r="DY54" i="40"/>
  <c r="DZ54" i="40"/>
  <c r="EK54" i="40" l="1"/>
</calcChain>
</file>

<file path=xl/sharedStrings.xml><?xml version="1.0" encoding="utf-8"?>
<sst xmlns="http://schemas.openxmlformats.org/spreadsheetml/2006/main" count="745" uniqueCount="275">
  <si>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</si>
  <si>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</si>
  <si>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</si>
  <si>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</si>
  <si>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</si>
  <si>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</si>
  <si>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</si>
  <si>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</si>
  <si>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</si>
  <si>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</si>
  <si>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</si>
  <si>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</si>
  <si>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</si>
  <si>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</si>
  <si>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</si>
  <si>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</si>
  <si>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</si>
  <si>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</si>
  <si>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</si>
  <si>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</si>
  <si>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</si>
  <si>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</si>
  <si>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</si>
  <si>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</si>
  <si>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</si>
  <si>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</si>
  <si>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</si>
  <si>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</si>
  <si>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</si>
  <si>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</si>
  <si>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</si>
  <si>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</si>
  <si>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</si>
  <si>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</si>
  <si>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</si>
  <si>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</si>
  <si>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</si>
  <si>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</si>
  <si>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</si>
  <si>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</si>
  <si>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</si>
  <si>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</si>
  <si>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</si>
  <si>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</si>
  <si>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</si>
  <si>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</si>
  <si>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</si>
  <si>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</si>
  <si>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</si>
  <si>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</si>
  <si>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</si>
  <si>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</si>
  <si>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</si>
  <si>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</si>
  <si>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</si>
  <si>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</si>
  <si>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</si>
  <si>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</si>
  <si>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</si>
  <si>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</si>
  <si>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</si>
  <si>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</si>
  <si>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</si>
  <si>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</si>
  <si>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</si>
  <si>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</si>
  <si>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</si>
  <si>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</si>
  <si>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</si>
  <si>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</si>
  <si>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</si>
  <si>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</si>
  <si>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</si>
  <si>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</si>
  <si>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</si>
  <si>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</si>
  <si>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</si>
  <si>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</si>
  <si>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</si>
  <si>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</si>
  <si>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</si>
  <si>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</si>
  <si>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</si>
  <si>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</si>
  <si>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</si>
  <si>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</si>
  <si>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</si>
  <si>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</si>
  <si>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</si>
  <si>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</si>
  <si>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</si>
  <si>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</si>
  <si>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</si>
  <si>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</si>
  <si>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</si>
  <si>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</si>
  <si>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</si>
  <si>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</si>
  <si>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</si>
  <si>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</si>
  <si>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</si>
  <si>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</si>
  <si>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</si>
  <si>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</si>
  <si>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</si>
  <si>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</si>
  <si>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</si>
  <si>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</si>
  <si>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</si>
  <si>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</si>
  <si>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</si>
  <si>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</si>
  <si>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</si>
  <si>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</si>
  <si>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</si>
  <si>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</si>
  <si>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</si>
  <si>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</si>
  <si>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</si>
  <si>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</si>
  <si>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</si>
  <si>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</si>
  <si>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</si>
  <si>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</si>
  <si>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</si>
  <si>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</si>
  <si>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</si>
  <si>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</si>
  <si>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</si>
  <si>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</si>
  <si>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</si>
  <si>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</si>
  <si>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</si>
  <si>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</si>
  <si>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</si>
  <si>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</si>
  <si>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</si>
  <si>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</si>
  <si>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</si>
  <si>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</si>
  <si>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</si>
  <si>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</si>
  <si>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</si>
  <si>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</si>
  <si>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</si>
  <si>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</si>
  <si>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</si>
  <si>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</si>
  <si>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</si>
  <si>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</si>
  <si>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</si>
  <si>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</si>
  <si>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</si>
  <si>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</si>
  <si>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</si>
  <si>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</si>
  <si>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</si>
  <si>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</si>
  <si>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</si>
  <si>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</si>
  <si>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</si>
  <si>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</si>
  <si>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</si>
  <si>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</si>
  <si>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</si>
  <si>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</si>
  <si>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</si>
  <si>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</si>
  <si>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</si>
  <si>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</si>
  <si>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</si>
  <si>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</si>
  <si>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</si>
  <si>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</si>
  <si>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</si>
  <si>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</si>
  <si>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</si>
  <si>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</si>
  <si>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</si>
  <si>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</si>
  <si>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</si>
  <si>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</si>
  <si>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</si>
  <si>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</si>
  <si>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</si>
  <si>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</si>
  <si>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</si>
  <si>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</si>
  <si>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</si>
  <si>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</si>
  <si>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</si>
  <si>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</si>
  <si>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</si>
  <si>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</si>
  <si>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</si>
  <si>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</si>
  <si>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</si>
  <si>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</si>
  <si>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</si>
  <si>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</si>
  <si>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</si>
  <si>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</si>
  <si>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</si>
  <si>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</si>
  <si>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</si>
  <si>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</si>
  <si>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</si>
  <si>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</si>
  <si>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</si>
  <si>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</si>
  <si>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</si>
  <si>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</si>
  <si>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</si>
  <si>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</si>
  <si>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</si>
  <si>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</si>
  <si>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</si>
  <si>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</si>
  <si>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</si>
  <si>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</si>
  <si>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</si>
  <si>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</si>
  <si>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</si>
  <si>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</si>
  <si>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</si>
  <si>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</si>
  <si>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</si>
  <si>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</si>
  <si>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</si>
  <si>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</si>
  <si>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</si>
  <si>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</si>
  <si>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</si>
  <si>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</si>
  <si>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</si>
  <si>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</si>
  <si>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</si>
  <si>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</si>
  <si>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</si>
  <si>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</si>
  <si>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</si>
  <si>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</si>
  <si>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</si>
  <si>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</si>
  <si>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</si>
  <si>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</si>
  <si>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</si>
  <si>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</si>
  <si>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</si>
  <si>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</si>
  <si>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</si>
  <si>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</si>
  <si>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</si>
  <si>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</si>
  <si>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</si>
  <si>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</si>
  <si>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Замена чугунного канализационного люка</t>
  </si>
  <si>
    <t>Скобяные изделия (ручки, доводчики), в ииле-упоры, отбойники, доводчики;</t>
  </si>
  <si>
    <t>Замена манометра</t>
  </si>
  <si>
    <t>3.</t>
  </si>
  <si>
    <t>м2</t>
  </si>
  <si>
    <t>канализация (установка дренажных насосов с обвязкой)</t>
  </si>
  <si>
    <t>Замена дверного блока металлического в парадной</t>
  </si>
  <si>
    <t>Аварийно-восстановительные работы (замена насоса в ТП)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</si>
  <si>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</si>
  <si>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Замена зеркала в лифте</t>
  </si>
  <si>
    <t>Замена и ремонт аппаратов защиты, замена установочной арматуры (январь-стартеры,автомат; февраль- стартеры, светильники-15 шт; март-стартеры)</t>
  </si>
  <si>
    <t>Паспорт фасада</t>
  </si>
  <si>
    <t>Исполнитель: Топчина М.Е., 603-70-03, доб. 115</t>
  </si>
  <si>
    <t>Подклеивание плитки половой в МОПах</t>
  </si>
  <si>
    <t>Отчет по текущему ремонту общего имущества в многоквартирном доме № 43 корп.5 по ул. Загородная за 2020 год.</t>
  </si>
  <si>
    <t>Защитные металлические решетки в мезонин</t>
  </si>
  <si>
    <t>Газонные ограждения</t>
  </si>
  <si>
    <t>мп</t>
  </si>
  <si>
    <t>Ремонт штукатурки дверных откосов, ремонт отделки стен в МОПах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</si>
</sst>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3" xfId="0" applyNumberFormat="1" applyFont="1" applyFill="1" applyBorder="1" applyAlignment="1">
      <alignment horizontal="center" vertical="center" wrapText="1"/>
    </xf>
    <xf numFmtId="165" fontId="16" fillId="6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77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4" xfId="0" applyNumberFormat="1" applyFont="1" applyFill="1" applyBorder="1" applyAlignment="1">
      <alignment horizontal="center"/>
    </xf>
    <xf numFmtId="165" fontId="14" fillId="6" borderId="75" xfId="0" applyNumberFormat="1" applyFont="1" applyFill="1" applyBorder="1" applyAlignment="1">
      <alignment horizontal="center" vertical="center"/>
    </xf>
    <xf numFmtId="165" fontId="16" fillId="7" borderId="76" xfId="0" applyNumberFormat="1" applyFont="1" applyFill="1" applyBorder="1" applyAlignment="1">
      <alignment horizontal="center" vertical="center"/>
    </xf>
    <xf numFmtId="165" fontId="16" fillId="7" borderId="78" xfId="0" applyNumberFormat="1" applyFont="1" applyFill="1" applyBorder="1" applyAlignment="1">
      <alignment horizontal="center" vertical="center"/>
    </xf>
    <xf numFmtId="165" fontId="16" fillId="7" borderId="73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7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55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left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33" t="s">
        <v>187</v>
      </c>
      <c r="C3" s="534"/>
      <c r="D3" s="534"/>
      <c r="E3" s="53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35" t="s">
        <v>0</v>
      </c>
      <c r="C6" s="537" t="s">
        <v>1</v>
      </c>
      <c r="D6" s="537" t="s">
        <v>2</v>
      </c>
      <c r="E6" s="539" t="s">
        <v>6</v>
      </c>
    </row>
    <row r="7" spans="2:5" ht="13.5" customHeight="1" thickBot="1" x14ac:dyDescent="0.25">
      <c r="B7" s="536"/>
      <c r="C7" s="538"/>
      <c r="D7" s="538"/>
      <c r="E7" s="54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2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30"/>
      <c r="C10" s="172"/>
      <c r="D10" s="170" t="s">
        <v>9</v>
      </c>
      <c r="E10" s="82"/>
    </row>
    <row r="11" spans="2:5" s="25" customFormat="1" ht="16.5" thickBot="1" x14ac:dyDescent="0.3">
      <c r="B11" s="53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32" t="s">
        <v>95</v>
      </c>
      <c r="C96" s="532"/>
      <c r="D96" s="532"/>
      <c r="E96" s="53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16" t="s">
        <v>239</v>
      </c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35" t="s">
        <v>0</v>
      </c>
      <c r="B9" s="537" t="s">
        <v>1</v>
      </c>
      <c r="C9" s="537" t="s">
        <v>2</v>
      </c>
      <c r="D9" s="539" t="s">
        <v>6</v>
      </c>
      <c r="E9" s="601" t="s">
        <v>132</v>
      </c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595" t="s">
        <v>135</v>
      </c>
      <c r="S9" s="604"/>
      <c r="T9" s="604"/>
      <c r="U9" s="595" t="s">
        <v>101</v>
      </c>
      <c r="V9" s="604"/>
      <c r="W9" s="595" t="s">
        <v>133</v>
      </c>
      <c r="X9" s="596"/>
    </row>
    <row r="10" spans="1:24" ht="149.25" customHeight="1" thickBot="1" x14ac:dyDescent="0.25">
      <c r="A10" s="617"/>
      <c r="B10" s="618"/>
      <c r="C10" s="618"/>
      <c r="D10" s="619"/>
      <c r="E10" s="601" t="s">
        <v>154</v>
      </c>
      <c r="F10" s="602"/>
      <c r="G10" s="602"/>
      <c r="H10" s="601" t="s">
        <v>162</v>
      </c>
      <c r="I10" s="602"/>
      <c r="J10" s="602"/>
      <c r="K10" s="601" t="s">
        <v>163</v>
      </c>
      <c r="L10" s="602"/>
      <c r="M10" s="602"/>
      <c r="N10" s="601" t="s">
        <v>157</v>
      </c>
      <c r="O10" s="603"/>
      <c r="P10" s="601" t="s">
        <v>158</v>
      </c>
      <c r="Q10" s="602"/>
      <c r="R10" s="597"/>
      <c r="S10" s="605"/>
      <c r="T10" s="605"/>
      <c r="U10" s="597"/>
      <c r="V10" s="605"/>
      <c r="W10" s="597"/>
      <c r="X10" s="598"/>
    </row>
    <row r="11" spans="1:24" ht="13.5" thickBot="1" x14ac:dyDescent="0.25">
      <c r="A11" s="617"/>
      <c r="B11" s="618"/>
      <c r="C11" s="618"/>
      <c r="D11" s="6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0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0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0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66" t="s">
        <v>12</v>
      </c>
      <c r="B16" s="56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66"/>
      <c r="B17" s="56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70" t="s">
        <v>14</v>
      </c>
      <c r="B18" s="56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70"/>
      <c r="B19" s="56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22" t="s">
        <v>167</v>
      </c>
      <c r="B21" s="60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23"/>
      <c r="B22" s="61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23" t="s">
        <v>168</v>
      </c>
      <c r="B23" s="61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23"/>
      <c r="B24" s="61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23" t="s">
        <v>171</v>
      </c>
      <c r="B25" s="61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23"/>
      <c r="B26" s="61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23" t="s">
        <v>173</v>
      </c>
      <c r="B27" s="61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23"/>
      <c r="B28" s="61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23" t="s">
        <v>176</v>
      </c>
      <c r="B29" s="61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23"/>
      <c r="B30" s="61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68" t="s">
        <v>18</v>
      </c>
      <c r="B32" s="61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69"/>
      <c r="B33" s="61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54" t="s">
        <v>57</v>
      </c>
      <c r="B34" s="59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55"/>
      <c r="B35" s="59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68" t="s">
        <v>24</v>
      </c>
      <c r="B36" s="58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66"/>
      <c r="B37" s="59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69"/>
      <c r="B38" s="59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54" t="s">
        <v>25</v>
      </c>
      <c r="B39" s="55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55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68" t="s">
        <v>27</v>
      </c>
      <c r="B41" s="58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55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68" t="s">
        <v>29</v>
      </c>
      <c r="B43" s="61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69"/>
      <c r="B44" s="61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54" t="s">
        <v>31</v>
      </c>
      <c r="B45" s="62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55"/>
      <c r="B46" s="62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68" t="s">
        <v>32</v>
      </c>
      <c r="B47" s="58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69"/>
      <c r="B48" s="58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54" t="s">
        <v>34</v>
      </c>
      <c r="B49" s="58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55"/>
      <c r="B50" s="58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68" t="s">
        <v>35</v>
      </c>
      <c r="B51" s="58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69"/>
      <c r="B52" s="58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54" t="s">
        <v>36</v>
      </c>
      <c r="B53" s="58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55"/>
      <c r="B54" s="58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68" t="s">
        <v>37</v>
      </c>
      <c r="B55" s="58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69"/>
      <c r="B56" s="59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74" t="s">
        <v>51</v>
      </c>
      <c r="B57" s="60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75"/>
      <c r="B58" s="61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68" t="s">
        <v>150</v>
      </c>
      <c r="B59" s="58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69"/>
      <c r="B60" s="58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54" t="s">
        <v>39</v>
      </c>
      <c r="B61" s="58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55"/>
      <c r="B62" s="58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68" t="s">
        <v>41</v>
      </c>
      <c r="B63" s="58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69"/>
      <c r="B64" s="58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54" t="s">
        <v>152</v>
      </c>
      <c r="B65" s="58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55"/>
      <c r="B66" s="58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68" t="s">
        <v>182</v>
      </c>
      <c r="B67" s="58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69"/>
      <c r="B68" s="58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70" t="s">
        <v>204</v>
      </c>
      <c r="B69" s="58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1"/>
      <c r="B70" s="58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2" t="s">
        <v>205</v>
      </c>
      <c r="B72" s="58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3"/>
      <c r="B73" s="58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66" t="s">
        <v>229</v>
      </c>
      <c r="B74" s="56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66"/>
      <c r="B75" s="56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66" t="s">
        <v>230</v>
      </c>
      <c r="B76" s="56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66"/>
      <c r="B77" s="56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66" t="s">
        <v>231</v>
      </c>
      <c r="B78" s="56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66"/>
      <c r="B79" s="56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66" t="s">
        <v>232</v>
      </c>
      <c r="B80" s="56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55"/>
      <c r="B81" s="59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68" t="s">
        <v>112</v>
      </c>
      <c r="B82" s="58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69"/>
      <c r="B83" s="58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54" t="s">
        <v>48</v>
      </c>
      <c r="B84" s="58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55"/>
      <c r="B85" s="58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58">
        <v>25</v>
      </c>
      <c r="B87" s="56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59"/>
      <c r="B88" s="56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2">
        <v>26</v>
      </c>
      <c r="B89" s="56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3"/>
      <c r="B90" s="56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74" t="s">
        <v>233</v>
      </c>
      <c r="B91" s="57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75"/>
      <c r="B92" s="57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99" t="s">
        <v>95</v>
      </c>
      <c r="B101" s="599"/>
      <c r="C101" s="599"/>
      <c r="D101" s="599"/>
      <c r="E101" s="599"/>
      <c r="F101" s="599"/>
      <c r="G101" s="599"/>
      <c r="H101" s="599"/>
      <c r="I101" s="599"/>
      <c r="J101" s="599"/>
      <c r="K101" s="599"/>
      <c r="L101" s="599"/>
      <c r="M101" s="599"/>
      <c r="N101" s="599"/>
      <c r="O101" s="599"/>
      <c r="P101" s="599"/>
      <c r="Q101" s="599"/>
      <c r="R101" s="599"/>
      <c r="S101" s="600"/>
      <c r="T101" s="599"/>
      <c r="U101" s="2"/>
      <c r="V101" s="2"/>
      <c r="W101" s="2"/>
      <c r="X101" s="2"/>
    </row>
    <row r="102" spans="1:24" ht="15" x14ac:dyDescent="0.25">
      <c r="A102" s="578" t="s">
        <v>71</v>
      </c>
      <c r="B102" s="54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9"/>
      <c r="B103" s="54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49" t="s">
        <v>16</v>
      </c>
      <c r="B104" s="54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46"/>
      <c r="B105" s="54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49" t="s">
        <v>18</v>
      </c>
      <c r="B106" s="54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46"/>
      <c r="B107" s="54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49" t="s">
        <v>57</v>
      </c>
      <c r="B108" s="54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46"/>
      <c r="B109" s="54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49" t="s">
        <v>24</v>
      </c>
      <c r="B110" s="54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46"/>
      <c r="B111" s="54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49" t="s">
        <v>25</v>
      </c>
      <c r="B112" s="54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46"/>
      <c r="B113" s="54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50">
        <v>7</v>
      </c>
      <c r="B114" s="54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51"/>
      <c r="B115" s="54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52">
        <v>8</v>
      </c>
      <c r="B116" s="54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53"/>
      <c r="B117" s="54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50">
        <v>9</v>
      </c>
      <c r="B118" s="54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51"/>
      <c r="B119" s="54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44" t="s">
        <v>139</v>
      </c>
      <c r="B129" s="54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45"/>
      <c r="B130" s="54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44" t="s">
        <v>140</v>
      </c>
      <c r="B131" s="54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45"/>
      <c r="B132" s="54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44" t="s">
        <v>141</v>
      </c>
      <c r="B133" s="54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45"/>
      <c r="B134" s="54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44" t="s">
        <v>111</v>
      </c>
      <c r="B135" s="54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46"/>
      <c r="B136" s="54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44" t="s">
        <v>142</v>
      </c>
      <c r="B141" s="54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45"/>
      <c r="B142" s="54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44" t="s">
        <v>143</v>
      </c>
      <c r="B143" s="54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45"/>
      <c r="B144" s="54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44" t="s">
        <v>144</v>
      </c>
      <c r="B145" s="54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45"/>
      <c r="B146" s="54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44" t="s">
        <v>145</v>
      </c>
      <c r="B147" s="54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45"/>
      <c r="B148" s="54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44" t="s">
        <v>146</v>
      </c>
      <c r="B149" s="54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45"/>
      <c r="B150" s="54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44" t="s">
        <v>147</v>
      </c>
      <c r="B151" s="54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45"/>
      <c r="B152" s="54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44" t="s">
        <v>148</v>
      </c>
      <c r="B153" s="54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45"/>
      <c r="B154" s="54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44" t="s">
        <v>149</v>
      </c>
      <c r="B155" s="54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46"/>
      <c r="B156" s="54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7"/>
  <sheetViews>
    <sheetView tabSelected="1" view="pageBreakPreview" topLeftCell="C41" zoomScaleNormal="70" zoomScaleSheetLayoutView="100" workbookViewId="0">
      <selection activeCell="EJ16" sqref="EJ1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624" t="s">
        <v>270</v>
      </c>
      <c r="B4" s="624"/>
      <c r="C4" s="624"/>
      <c r="D4" s="624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35" t="s">
        <v>0</v>
      </c>
      <c r="B10" s="537" t="s">
        <v>1</v>
      </c>
      <c r="C10" s="625" t="s">
        <v>2</v>
      </c>
      <c r="D10" s="640" t="s">
        <v>241</v>
      </c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0"/>
      <c r="AA10" s="640"/>
      <c r="AB10" s="640"/>
      <c r="AC10" s="640"/>
      <c r="AD10" s="640"/>
      <c r="AE10" s="640"/>
      <c r="AF10" s="640"/>
      <c r="AG10" s="640"/>
      <c r="AH10" s="640"/>
      <c r="AI10" s="640"/>
      <c r="AJ10" s="640"/>
      <c r="AK10" s="640"/>
      <c r="AL10" s="640"/>
      <c r="AM10" s="640"/>
      <c r="AN10" s="640"/>
      <c r="AO10" s="640"/>
      <c r="AP10" s="640"/>
      <c r="AQ10" s="640"/>
      <c r="AR10" s="640"/>
      <c r="AS10" s="640"/>
      <c r="AT10" s="640"/>
      <c r="AU10" s="640"/>
      <c r="AV10" s="640"/>
      <c r="AW10" s="640"/>
      <c r="AX10" s="640"/>
      <c r="AY10" s="640"/>
      <c r="AZ10" s="640"/>
      <c r="BA10" s="640"/>
      <c r="BB10" s="640"/>
      <c r="BC10" s="640"/>
      <c r="BD10" s="640"/>
      <c r="BE10" s="640"/>
      <c r="BF10" s="640"/>
      <c r="BG10" s="640"/>
      <c r="BH10" s="640"/>
      <c r="BI10" s="640"/>
      <c r="BJ10" s="640"/>
      <c r="BK10" s="640"/>
      <c r="BL10" s="640"/>
      <c r="BM10" s="640"/>
      <c r="BN10" s="640"/>
      <c r="BO10" s="640"/>
      <c r="BP10" s="640"/>
      <c r="BQ10" s="640"/>
      <c r="BR10" s="640"/>
      <c r="BS10" s="640"/>
      <c r="BT10" s="640"/>
      <c r="BU10" s="640"/>
      <c r="BV10" s="640"/>
      <c r="BW10" s="640"/>
      <c r="BX10" s="640"/>
      <c r="BY10" s="640"/>
      <c r="BZ10" s="640"/>
      <c r="CA10" s="640"/>
      <c r="CB10" s="640"/>
      <c r="CC10" s="640"/>
      <c r="CD10" s="640"/>
      <c r="CE10" s="640"/>
      <c r="CF10" s="640"/>
      <c r="CG10" s="640"/>
      <c r="CH10" s="640"/>
      <c r="CI10" s="640"/>
      <c r="CJ10" s="640"/>
      <c r="CK10" s="640"/>
      <c r="CL10" s="640"/>
      <c r="CM10" s="640"/>
      <c r="CN10" s="640"/>
      <c r="CO10" s="640"/>
      <c r="CP10" s="640"/>
      <c r="CQ10" s="640"/>
      <c r="CR10" s="640"/>
      <c r="CS10" s="640"/>
      <c r="CT10" s="640"/>
      <c r="CU10" s="640"/>
      <c r="CV10" s="640"/>
      <c r="CW10" s="640"/>
      <c r="CX10" s="640"/>
      <c r="CY10" s="640"/>
      <c r="CZ10" s="640"/>
      <c r="DA10" s="640"/>
      <c r="DB10" s="640"/>
      <c r="DC10" s="640"/>
      <c r="DD10" s="640"/>
      <c r="DE10" s="640"/>
      <c r="DF10" s="640"/>
      <c r="DG10" s="640"/>
      <c r="DH10" s="640"/>
      <c r="DI10" s="640"/>
      <c r="DJ10" s="640"/>
      <c r="DK10" s="640"/>
      <c r="DL10" s="640"/>
      <c r="DM10" s="640"/>
      <c r="DN10" s="640"/>
      <c r="DO10" s="640"/>
      <c r="DP10" s="640"/>
      <c r="DQ10" s="640"/>
      <c r="DR10" s="640"/>
      <c r="DS10" s="640"/>
      <c r="DT10" s="640"/>
      <c r="DU10" s="640"/>
      <c r="DV10" s="640"/>
      <c r="DW10" s="640"/>
      <c r="DX10" s="595"/>
      <c r="DY10" s="640" t="s">
        <v>244</v>
      </c>
      <c r="DZ10" s="640" t="s">
        <v>245</v>
      </c>
      <c r="EA10" s="640" t="s">
        <v>246</v>
      </c>
      <c r="EB10" s="640" t="s">
        <v>247</v>
      </c>
      <c r="EC10" s="640" t="s">
        <v>248</v>
      </c>
      <c r="ED10" s="640" t="s">
        <v>249</v>
      </c>
      <c r="EE10" s="640" t="s">
        <v>250</v>
      </c>
      <c r="EF10" s="640" t="s">
        <v>251</v>
      </c>
      <c r="EG10" s="640" t="s">
        <v>252</v>
      </c>
      <c r="EH10" s="640" t="s">
        <v>253</v>
      </c>
      <c r="EI10" s="640" t="s">
        <v>254</v>
      </c>
      <c r="EJ10" s="640" t="s">
        <v>255</v>
      </c>
    </row>
    <row r="11" spans="1:140" ht="25.5" customHeight="1" x14ac:dyDescent="0.2">
      <c r="A11" s="617"/>
      <c r="B11" s="618"/>
      <c r="C11" s="626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  <c r="BB11" s="641"/>
      <c r="BC11" s="641"/>
      <c r="BD11" s="641"/>
      <c r="BE11" s="641"/>
      <c r="BF11" s="641"/>
      <c r="BG11" s="641"/>
      <c r="BH11" s="641"/>
      <c r="BI11" s="641"/>
      <c r="BJ11" s="641"/>
      <c r="BK11" s="641"/>
      <c r="BL11" s="641"/>
      <c r="BM11" s="641"/>
      <c r="BN11" s="641"/>
      <c r="BO11" s="641"/>
      <c r="BP11" s="641"/>
      <c r="BQ11" s="641"/>
      <c r="BR11" s="641"/>
      <c r="BS11" s="641"/>
      <c r="BT11" s="641"/>
      <c r="BU11" s="641"/>
      <c r="BV11" s="641"/>
      <c r="BW11" s="641"/>
      <c r="BX11" s="641"/>
      <c r="BY11" s="641"/>
      <c r="BZ11" s="641"/>
      <c r="CA11" s="641"/>
      <c r="CB11" s="641"/>
      <c r="CC11" s="641"/>
      <c r="CD11" s="641"/>
      <c r="CE11" s="641"/>
      <c r="CF11" s="641"/>
      <c r="CG11" s="641"/>
      <c r="CH11" s="641"/>
      <c r="CI11" s="641"/>
      <c r="CJ11" s="641"/>
      <c r="CK11" s="641"/>
      <c r="CL11" s="641"/>
      <c r="CM11" s="641"/>
      <c r="CN11" s="641"/>
      <c r="CO11" s="641"/>
      <c r="CP11" s="641"/>
      <c r="CQ11" s="641"/>
      <c r="CR11" s="641"/>
      <c r="CS11" s="641"/>
      <c r="CT11" s="641"/>
      <c r="CU11" s="641"/>
      <c r="CV11" s="641"/>
      <c r="CW11" s="641"/>
      <c r="CX11" s="641"/>
      <c r="CY11" s="641"/>
      <c r="CZ11" s="641"/>
      <c r="DA11" s="641"/>
      <c r="DB11" s="641"/>
      <c r="DC11" s="641"/>
      <c r="DD11" s="641"/>
      <c r="DE11" s="641"/>
      <c r="DF11" s="641"/>
      <c r="DG11" s="641"/>
      <c r="DH11" s="641"/>
      <c r="DI11" s="641"/>
      <c r="DJ11" s="641"/>
      <c r="DK11" s="641"/>
      <c r="DL11" s="641"/>
      <c r="DM11" s="641"/>
      <c r="DN11" s="641"/>
      <c r="DO11" s="641"/>
      <c r="DP11" s="641"/>
      <c r="DQ11" s="641"/>
      <c r="DR11" s="641"/>
      <c r="DS11" s="641"/>
      <c r="DT11" s="641"/>
      <c r="DU11" s="641"/>
      <c r="DV11" s="641"/>
      <c r="DW11" s="641"/>
      <c r="DX11" s="645"/>
      <c r="DY11" s="641"/>
      <c r="DZ11" s="641"/>
      <c r="EA11" s="641"/>
      <c r="EB11" s="641"/>
      <c r="EC11" s="641"/>
      <c r="ED11" s="641"/>
      <c r="EE11" s="641"/>
      <c r="EF11" s="641"/>
      <c r="EG11" s="641"/>
      <c r="EH11" s="641"/>
      <c r="EI11" s="641"/>
      <c r="EJ11" s="641"/>
    </row>
    <row r="12" spans="1:140" ht="13.5" customHeight="1" thickBot="1" x14ac:dyDescent="0.25">
      <c r="A12" s="617"/>
      <c r="B12" s="618"/>
      <c r="C12" s="626"/>
      <c r="D12" s="477" t="s">
        <v>242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8"/>
      <c r="DY12" s="477"/>
      <c r="DZ12" s="477"/>
      <c r="EA12" s="477"/>
      <c r="EB12" s="477"/>
      <c r="EC12" s="477"/>
      <c r="ED12" s="477"/>
      <c r="EE12" s="477"/>
      <c r="EF12" s="477"/>
      <c r="EG12" s="477"/>
      <c r="EH12" s="477"/>
      <c r="EI12" s="477"/>
      <c r="EJ12" s="477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9"/>
      <c r="DY13" s="491">
        <f>DY15+DY17+DY19+DY25+DY27</f>
        <v>7.2039999999999997</v>
      </c>
      <c r="DZ13" s="476">
        <f t="shared" ref="DZ13:ED13" si="0">DZ15+DZ17+DZ19+DZ25+DZ27</f>
        <v>3.7919999999999998</v>
      </c>
      <c r="EA13" s="476">
        <f t="shared" si="0"/>
        <v>0</v>
      </c>
      <c r="EB13" s="476">
        <f t="shared" si="0"/>
        <v>148.85299999999998</v>
      </c>
      <c r="EC13" s="476">
        <f t="shared" si="0"/>
        <v>3.0030000000000001</v>
      </c>
      <c r="ED13" s="476">
        <f t="shared" si="0"/>
        <v>1.272</v>
      </c>
      <c r="EE13" s="476">
        <f>EE15+EE17+EE19+EE25+EE27+EE23+EE21</f>
        <v>205.73099999999999</v>
      </c>
      <c r="EF13" s="476">
        <f t="shared" ref="EF13:EJ13" si="1">EF15+EF17+EF19+EF25+EF27+EF23+EF21</f>
        <v>482.63403999999997</v>
      </c>
      <c r="EG13" s="476">
        <f t="shared" si="1"/>
        <v>0</v>
      </c>
      <c r="EH13" s="476">
        <f t="shared" si="1"/>
        <v>0</v>
      </c>
      <c r="EI13" s="476">
        <f t="shared" si="1"/>
        <v>11.535600000000002</v>
      </c>
      <c r="EJ13" s="492">
        <f t="shared" si="1"/>
        <v>2.5811999999999999</v>
      </c>
    </row>
    <row r="14" spans="1:140" s="25" customFormat="1" ht="15" x14ac:dyDescent="0.25">
      <c r="A14" s="554" t="s">
        <v>243</v>
      </c>
      <c r="B14" s="635" t="s">
        <v>257</v>
      </c>
      <c r="C14" s="339" t="s">
        <v>28</v>
      </c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84"/>
      <c r="DY14" s="493"/>
      <c r="DZ14" s="471"/>
      <c r="EA14" s="471"/>
      <c r="EB14" s="471"/>
      <c r="EC14" s="471">
        <v>9</v>
      </c>
      <c r="ED14" s="471">
        <v>4</v>
      </c>
      <c r="EE14" s="471"/>
      <c r="EF14" s="471">
        <v>3</v>
      </c>
      <c r="EG14" s="471"/>
      <c r="EH14" s="471"/>
      <c r="EI14" s="471">
        <v>2</v>
      </c>
      <c r="EJ14" s="494">
        <v>1</v>
      </c>
    </row>
    <row r="15" spans="1:140" s="25" customFormat="1" ht="27.75" customHeight="1" x14ac:dyDescent="0.25">
      <c r="A15" s="569"/>
      <c r="B15" s="636"/>
      <c r="C15" s="520" t="s">
        <v>11</v>
      </c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DL15" s="471"/>
      <c r="DM15" s="471"/>
      <c r="DN15" s="471"/>
      <c r="DO15" s="471"/>
      <c r="DP15" s="471"/>
      <c r="DQ15" s="471"/>
      <c r="DR15" s="471"/>
      <c r="DS15" s="471"/>
      <c r="DT15" s="471"/>
      <c r="DU15" s="471"/>
      <c r="DV15" s="471"/>
      <c r="DW15" s="471"/>
      <c r="DX15" s="484"/>
      <c r="DY15" s="493"/>
      <c r="DZ15" s="471"/>
      <c r="EA15" s="471"/>
      <c r="EB15" s="471"/>
      <c r="EC15" s="471">
        <v>3.0030000000000001</v>
      </c>
      <c r="ED15" s="471">
        <v>1.272</v>
      </c>
      <c r="EE15" s="471"/>
      <c r="EF15" s="471">
        <v>1.1892400000000001</v>
      </c>
      <c r="EG15" s="471"/>
      <c r="EH15" s="471"/>
      <c r="EI15" s="471">
        <v>5.1588000000000003</v>
      </c>
      <c r="EJ15" s="494">
        <v>2.5811999999999999</v>
      </c>
    </row>
    <row r="16" spans="1:140" s="25" customFormat="1" ht="18" customHeight="1" x14ac:dyDescent="0.25">
      <c r="A16" s="566" t="s">
        <v>167</v>
      </c>
      <c r="B16" s="612" t="s">
        <v>274</v>
      </c>
      <c r="C16" s="521" t="s">
        <v>260</v>
      </c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71"/>
      <c r="DG16" s="471"/>
      <c r="DH16" s="471"/>
      <c r="DI16" s="471"/>
      <c r="DJ16" s="471"/>
      <c r="DK16" s="471"/>
      <c r="DL16" s="471"/>
      <c r="DM16" s="471"/>
      <c r="DN16" s="471"/>
      <c r="DO16" s="471"/>
      <c r="DP16" s="471"/>
      <c r="DQ16" s="471"/>
      <c r="DR16" s="471"/>
      <c r="DS16" s="471"/>
      <c r="DT16" s="471"/>
      <c r="DU16" s="471"/>
      <c r="DV16" s="471"/>
      <c r="DW16" s="471"/>
      <c r="DX16" s="484"/>
      <c r="DY16" s="493">
        <v>2.8</v>
      </c>
      <c r="DZ16" s="471"/>
      <c r="EA16" s="471"/>
      <c r="EB16" s="471"/>
      <c r="EC16" s="471"/>
      <c r="ED16" s="471"/>
      <c r="EE16" s="471"/>
      <c r="EF16" s="471"/>
      <c r="EG16" s="471"/>
      <c r="EH16" s="471"/>
      <c r="EI16" s="471">
        <v>4</v>
      </c>
      <c r="EJ16" s="494"/>
    </row>
    <row r="17" spans="1:140" s="25" customFormat="1" ht="27.75" customHeight="1" x14ac:dyDescent="0.25">
      <c r="A17" s="566"/>
      <c r="B17" s="612"/>
      <c r="C17" s="521" t="s">
        <v>11</v>
      </c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82"/>
      <c r="DY17" s="499">
        <v>7.2039999999999997</v>
      </c>
      <c r="DZ17" s="468"/>
      <c r="EA17" s="468"/>
      <c r="EB17" s="468"/>
      <c r="EC17" s="468"/>
      <c r="ED17" s="468"/>
      <c r="EE17" s="468"/>
      <c r="EF17" s="468"/>
      <c r="EG17" s="468"/>
      <c r="EH17" s="468"/>
      <c r="EI17" s="468">
        <v>3.7416</v>
      </c>
      <c r="EJ17" s="500"/>
    </row>
    <row r="18" spans="1:140" s="25" customFormat="1" ht="19.5" customHeight="1" x14ac:dyDescent="0.25">
      <c r="A18" s="566" t="s">
        <v>259</v>
      </c>
      <c r="B18" s="612" t="s">
        <v>265</v>
      </c>
      <c r="C18" s="521" t="s">
        <v>28</v>
      </c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84"/>
      <c r="DY18" s="493"/>
      <c r="DZ18" s="471">
        <v>1</v>
      </c>
      <c r="EA18" s="471"/>
      <c r="EB18" s="471"/>
      <c r="EC18" s="471"/>
      <c r="ED18" s="471"/>
      <c r="EE18" s="471"/>
      <c r="EF18" s="471"/>
      <c r="EG18" s="471"/>
      <c r="EH18" s="471"/>
      <c r="EI18" s="471">
        <v>1</v>
      </c>
      <c r="EJ18" s="494"/>
    </row>
    <row r="19" spans="1:140" s="25" customFormat="1" ht="18.75" customHeight="1" x14ac:dyDescent="0.25">
      <c r="A19" s="566"/>
      <c r="B19" s="612"/>
      <c r="C19" s="521" t="s">
        <v>11</v>
      </c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  <c r="CG19" s="468"/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82"/>
      <c r="DY19" s="499"/>
      <c r="DZ19" s="468">
        <v>3.7919999999999998</v>
      </c>
      <c r="EA19" s="468"/>
      <c r="EB19" s="468"/>
      <c r="EC19" s="468"/>
      <c r="ED19" s="468"/>
      <c r="EE19" s="468"/>
      <c r="EF19" s="468"/>
      <c r="EG19" s="468"/>
      <c r="EH19" s="468"/>
      <c r="EI19" s="468">
        <v>2.6352000000000002</v>
      </c>
      <c r="EJ19" s="500"/>
    </row>
    <row r="20" spans="1:140" s="25" customFormat="1" ht="18.75" customHeight="1" x14ac:dyDescent="0.25">
      <c r="A20" s="566" t="s">
        <v>57</v>
      </c>
      <c r="B20" s="637" t="s">
        <v>272</v>
      </c>
      <c r="C20" s="335" t="s">
        <v>273</v>
      </c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6"/>
      <c r="AM20" s="526"/>
      <c r="AN20" s="526"/>
      <c r="AO20" s="526"/>
      <c r="AP20" s="52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  <c r="BB20" s="526"/>
      <c r="BC20" s="526"/>
      <c r="BD20" s="526"/>
      <c r="BE20" s="526"/>
      <c r="BF20" s="526"/>
      <c r="BG20" s="526"/>
      <c r="BH20" s="526"/>
      <c r="BI20" s="52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  <c r="BU20" s="526"/>
      <c r="BV20" s="526"/>
      <c r="BW20" s="526"/>
      <c r="BX20" s="526"/>
      <c r="BY20" s="526"/>
      <c r="BZ20" s="526"/>
      <c r="CA20" s="526"/>
      <c r="CB20" s="526"/>
      <c r="CC20" s="526"/>
      <c r="CD20" s="526"/>
      <c r="CE20" s="526"/>
      <c r="CF20" s="526"/>
      <c r="CG20" s="526"/>
      <c r="CH20" s="526"/>
      <c r="CI20" s="526"/>
      <c r="CJ20" s="526"/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471"/>
      <c r="DZ20" s="471"/>
      <c r="EA20" s="471"/>
      <c r="EB20" s="471"/>
      <c r="EC20" s="471"/>
      <c r="ED20" s="471"/>
      <c r="EE20" s="471"/>
      <c r="EF20" s="471">
        <v>345</v>
      </c>
      <c r="EG20" s="471"/>
      <c r="EH20" s="471"/>
      <c r="EI20" s="471"/>
      <c r="EJ20" s="494"/>
    </row>
    <row r="21" spans="1:140" s="25" customFormat="1" ht="18.75" customHeight="1" x14ac:dyDescent="0.25">
      <c r="A21" s="566"/>
      <c r="B21" s="612"/>
      <c r="C21" s="521" t="s">
        <v>11</v>
      </c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7"/>
      <c r="AN21" s="527"/>
      <c r="AO21" s="527"/>
      <c r="AP21" s="527"/>
      <c r="AQ21" s="527"/>
      <c r="AR21" s="527"/>
      <c r="AS21" s="527"/>
      <c r="AT21" s="527"/>
      <c r="AU21" s="527"/>
      <c r="AV21" s="527"/>
      <c r="AW21" s="527"/>
      <c r="AX21" s="527"/>
      <c r="AY21" s="527"/>
      <c r="AZ21" s="527"/>
      <c r="BA21" s="527"/>
      <c r="BB21" s="527"/>
      <c r="BC21" s="527"/>
      <c r="BD21" s="527"/>
      <c r="BE21" s="527"/>
      <c r="BF21" s="527"/>
      <c r="BG21" s="527"/>
      <c r="BH21" s="527"/>
      <c r="BI21" s="527"/>
      <c r="BJ21" s="527"/>
      <c r="BK21" s="527"/>
      <c r="BL21" s="527"/>
      <c r="BM21" s="527"/>
      <c r="BN21" s="527"/>
      <c r="BO21" s="527"/>
      <c r="BP21" s="527"/>
      <c r="BQ21" s="527"/>
      <c r="BR21" s="527"/>
      <c r="BS21" s="527"/>
      <c r="BT21" s="527"/>
      <c r="BU21" s="527"/>
      <c r="BV21" s="527"/>
      <c r="BW21" s="527"/>
      <c r="BX21" s="527"/>
      <c r="BY21" s="527"/>
      <c r="BZ21" s="527"/>
      <c r="CA21" s="527"/>
      <c r="CB21" s="527"/>
      <c r="CC21" s="527"/>
      <c r="CD21" s="527"/>
      <c r="CE21" s="527"/>
      <c r="CF21" s="527"/>
      <c r="CG21" s="527"/>
      <c r="CH21" s="527"/>
      <c r="CI21" s="527"/>
      <c r="CJ21" s="527"/>
      <c r="CK21" s="527"/>
      <c r="CL21" s="527"/>
      <c r="CM21" s="527"/>
      <c r="CN21" s="527"/>
      <c r="CO21" s="527"/>
      <c r="CP21" s="527"/>
      <c r="CQ21" s="527"/>
      <c r="CR21" s="527"/>
      <c r="CS21" s="527"/>
      <c r="CT21" s="527"/>
      <c r="CU21" s="527"/>
      <c r="CV21" s="527"/>
      <c r="CW21" s="527"/>
      <c r="CX21" s="527"/>
      <c r="CY21" s="527"/>
      <c r="CZ21" s="527"/>
      <c r="DA21" s="527"/>
      <c r="DB21" s="527"/>
      <c r="DC21" s="527"/>
      <c r="DD21" s="527"/>
      <c r="DE21" s="527"/>
      <c r="DF21" s="527"/>
      <c r="DG21" s="527"/>
      <c r="DH21" s="527"/>
      <c r="DI21" s="527"/>
      <c r="DJ21" s="527"/>
      <c r="DK21" s="527"/>
      <c r="DL21" s="527"/>
      <c r="DM21" s="527"/>
      <c r="DN21" s="527"/>
      <c r="DO21" s="527"/>
      <c r="DP21" s="527"/>
      <c r="DQ21" s="527"/>
      <c r="DR21" s="527"/>
      <c r="DS21" s="527"/>
      <c r="DT21" s="527"/>
      <c r="DU21" s="527"/>
      <c r="DV21" s="527"/>
      <c r="DW21" s="527"/>
      <c r="DX21" s="527"/>
      <c r="DY21" s="468"/>
      <c r="DZ21" s="468"/>
      <c r="EA21" s="468"/>
      <c r="EB21" s="468"/>
      <c r="EC21" s="468"/>
      <c r="ED21" s="468"/>
      <c r="EE21" s="468"/>
      <c r="EF21" s="468">
        <v>481.44479999999999</v>
      </c>
      <c r="EG21" s="468"/>
      <c r="EH21" s="468"/>
      <c r="EI21" s="468"/>
      <c r="EJ21" s="500"/>
    </row>
    <row r="22" spans="1:140" s="25" customFormat="1" ht="18.75" customHeight="1" x14ac:dyDescent="0.25">
      <c r="A22" s="566" t="s">
        <v>24</v>
      </c>
      <c r="B22" s="637" t="s">
        <v>271</v>
      </c>
      <c r="C22" s="335" t="s">
        <v>28</v>
      </c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6"/>
      <c r="BW22" s="526"/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6"/>
      <c r="CM22" s="526"/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6"/>
      <c r="DB22" s="526"/>
      <c r="DC22" s="526"/>
      <c r="DD22" s="526"/>
      <c r="DE22" s="526"/>
      <c r="DF22" s="526"/>
      <c r="DG22" s="526"/>
      <c r="DH22" s="526"/>
      <c r="DI22" s="526"/>
      <c r="DJ22" s="526"/>
      <c r="DK22" s="526"/>
      <c r="DL22" s="526"/>
      <c r="DM22" s="526"/>
      <c r="DN22" s="526"/>
      <c r="DO22" s="526"/>
      <c r="DP22" s="526"/>
      <c r="DQ22" s="526"/>
      <c r="DR22" s="526"/>
      <c r="DS22" s="526"/>
      <c r="DT22" s="526"/>
      <c r="DU22" s="526"/>
      <c r="DV22" s="526"/>
      <c r="DW22" s="526"/>
      <c r="DX22" s="526"/>
      <c r="DY22" s="471"/>
      <c r="DZ22" s="471"/>
      <c r="EA22" s="471"/>
      <c r="EB22" s="471"/>
      <c r="EC22" s="471"/>
      <c r="ED22" s="471"/>
      <c r="EE22" s="471">
        <v>8</v>
      </c>
      <c r="EF22" s="471"/>
      <c r="EG22" s="471"/>
      <c r="EH22" s="471"/>
      <c r="EI22" s="471"/>
      <c r="EJ22" s="494"/>
    </row>
    <row r="23" spans="1:140" s="25" customFormat="1" ht="18.75" customHeight="1" x14ac:dyDescent="0.25">
      <c r="A23" s="566"/>
      <c r="B23" s="612"/>
      <c r="C23" s="191" t="s">
        <v>43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7"/>
      <c r="AN23" s="527"/>
      <c r="AO23" s="527"/>
      <c r="AP23" s="527"/>
      <c r="AQ23" s="527"/>
      <c r="AR23" s="527"/>
      <c r="AS23" s="527"/>
      <c r="AT23" s="527"/>
      <c r="AU23" s="527"/>
      <c r="AV23" s="527"/>
      <c r="AW23" s="527"/>
      <c r="AX23" s="527"/>
      <c r="AY23" s="527"/>
      <c r="AZ23" s="527"/>
      <c r="BA23" s="527"/>
      <c r="BB23" s="527"/>
      <c r="BC23" s="527"/>
      <c r="BD23" s="527"/>
      <c r="BE23" s="527"/>
      <c r="BF23" s="527"/>
      <c r="BG23" s="527"/>
      <c r="BH23" s="527"/>
      <c r="BI23" s="527"/>
      <c r="BJ23" s="527"/>
      <c r="BK23" s="527"/>
      <c r="BL23" s="527"/>
      <c r="BM23" s="527"/>
      <c r="BN23" s="527"/>
      <c r="BO23" s="527"/>
      <c r="BP23" s="527"/>
      <c r="BQ23" s="527"/>
      <c r="BR23" s="527"/>
      <c r="BS23" s="527"/>
      <c r="BT23" s="527"/>
      <c r="BU23" s="527"/>
      <c r="BV23" s="527"/>
      <c r="BW23" s="527"/>
      <c r="BX23" s="527"/>
      <c r="BY23" s="527"/>
      <c r="BZ23" s="527"/>
      <c r="CA23" s="527"/>
      <c r="CB23" s="527"/>
      <c r="CC23" s="527"/>
      <c r="CD23" s="527"/>
      <c r="CE23" s="527"/>
      <c r="CF23" s="527"/>
      <c r="CG23" s="527"/>
      <c r="CH23" s="527"/>
      <c r="CI23" s="527"/>
      <c r="CJ23" s="527"/>
      <c r="CK23" s="527"/>
      <c r="CL23" s="527"/>
      <c r="CM23" s="527"/>
      <c r="CN23" s="527"/>
      <c r="CO23" s="527"/>
      <c r="CP23" s="527"/>
      <c r="CQ23" s="527"/>
      <c r="CR23" s="527"/>
      <c r="CS23" s="527"/>
      <c r="CT23" s="527"/>
      <c r="CU23" s="527"/>
      <c r="CV23" s="527"/>
      <c r="CW23" s="527"/>
      <c r="CX23" s="527"/>
      <c r="CY23" s="527"/>
      <c r="CZ23" s="527"/>
      <c r="DA23" s="527"/>
      <c r="DB23" s="527"/>
      <c r="DC23" s="527"/>
      <c r="DD23" s="527"/>
      <c r="DE23" s="527"/>
      <c r="DF23" s="527"/>
      <c r="DG23" s="527"/>
      <c r="DH23" s="527"/>
      <c r="DI23" s="527"/>
      <c r="DJ23" s="527"/>
      <c r="DK23" s="527"/>
      <c r="DL23" s="527"/>
      <c r="DM23" s="527"/>
      <c r="DN23" s="527"/>
      <c r="DO23" s="527"/>
      <c r="DP23" s="527"/>
      <c r="DQ23" s="527"/>
      <c r="DR23" s="527"/>
      <c r="DS23" s="527"/>
      <c r="DT23" s="527"/>
      <c r="DU23" s="527"/>
      <c r="DV23" s="527"/>
      <c r="DW23" s="527"/>
      <c r="DX23" s="527"/>
      <c r="DY23" s="468"/>
      <c r="DZ23" s="468"/>
      <c r="EA23" s="468"/>
      <c r="EB23" s="468"/>
      <c r="EC23" s="468"/>
      <c r="ED23" s="468"/>
      <c r="EE23" s="468">
        <v>205.73099999999999</v>
      </c>
      <c r="EF23" s="468"/>
      <c r="EG23" s="468"/>
      <c r="EH23" s="468"/>
      <c r="EI23" s="468"/>
      <c r="EJ23" s="500"/>
    </row>
    <row r="24" spans="1:140" s="25" customFormat="1" ht="18.75" customHeight="1" x14ac:dyDescent="0.25">
      <c r="A24" s="566" t="s">
        <v>25</v>
      </c>
      <c r="B24" s="612" t="s">
        <v>269</v>
      </c>
      <c r="C24" s="521" t="s">
        <v>260</v>
      </c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DL24" s="471"/>
      <c r="DM24" s="471"/>
      <c r="DN24" s="471"/>
      <c r="DO24" s="471"/>
      <c r="DP24" s="471"/>
      <c r="DQ24" s="471"/>
      <c r="DR24" s="471"/>
      <c r="DS24" s="471"/>
      <c r="DT24" s="471"/>
      <c r="DU24" s="471"/>
      <c r="DV24" s="471"/>
      <c r="DW24" s="471"/>
      <c r="DX24" s="484"/>
      <c r="DY24" s="493"/>
      <c r="DZ24" s="471"/>
      <c r="EA24" s="471"/>
      <c r="EB24" s="471">
        <v>1</v>
      </c>
      <c r="EC24" s="471"/>
      <c r="ED24" s="471"/>
      <c r="EE24" s="471"/>
      <c r="EF24" s="471"/>
      <c r="EG24" s="471"/>
      <c r="EH24" s="471"/>
      <c r="EI24" s="471"/>
      <c r="EJ24" s="494"/>
    </row>
    <row r="25" spans="1:140" s="25" customFormat="1" ht="18.75" customHeight="1" x14ac:dyDescent="0.25">
      <c r="A25" s="566"/>
      <c r="B25" s="612"/>
      <c r="C25" s="521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82"/>
      <c r="DY25" s="499"/>
      <c r="DZ25" s="468"/>
      <c r="EA25" s="468"/>
      <c r="EB25" s="468">
        <v>2.9319999999999999</v>
      </c>
      <c r="EC25" s="468"/>
      <c r="ED25" s="468"/>
      <c r="EE25" s="468"/>
      <c r="EF25" s="468"/>
      <c r="EG25" s="468"/>
      <c r="EH25" s="468"/>
      <c r="EI25" s="468"/>
      <c r="EJ25" s="500"/>
    </row>
    <row r="26" spans="1:140" s="25" customFormat="1" ht="18.75" customHeight="1" x14ac:dyDescent="0.25">
      <c r="A26" s="566" t="s">
        <v>27</v>
      </c>
      <c r="B26" s="612" t="s">
        <v>262</v>
      </c>
      <c r="C26" s="521" t="s">
        <v>28</v>
      </c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  <c r="DM26" s="471"/>
      <c r="DN26" s="471"/>
      <c r="DO26" s="471"/>
      <c r="DP26" s="471"/>
      <c r="DQ26" s="471"/>
      <c r="DR26" s="471"/>
      <c r="DS26" s="471"/>
      <c r="DT26" s="471"/>
      <c r="DU26" s="471"/>
      <c r="DV26" s="471"/>
      <c r="DW26" s="471"/>
      <c r="DX26" s="484"/>
      <c r="DY26" s="493"/>
      <c r="DZ26" s="471"/>
      <c r="EA26" s="471"/>
      <c r="EB26" s="471">
        <v>3</v>
      </c>
      <c r="EC26" s="471"/>
      <c r="ED26" s="471"/>
      <c r="EE26" s="471"/>
      <c r="EF26" s="471"/>
      <c r="EG26" s="471"/>
      <c r="EH26" s="471"/>
      <c r="EI26" s="471"/>
      <c r="EJ26" s="494"/>
    </row>
    <row r="27" spans="1:140" s="25" customFormat="1" ht="18.75" customHeight="1" thickBot="1" x14ac:dyDescent="0.3">
      <c r="A27" s="566"/>
      <c r="B27" s="612"/>
      <c r="C27" s="521" t="s">
        <v>11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82"/>
      <c r="DY27" s="499"/>
      <c r="DZ27" s="468"/>
      <c r="EA27" s="468"/>
      <c r="EB27" s="468">
        <v>145.92099999999999</v>
      </c>
      <c r="EC27" s="468"/>
      <c r="ED27" s="468"/>
      <c r="EE27" s="468"/>
      <c r="EF27" s="468"/>
      <c r="EG27" s="468"/>
      <c r="EH27" s="468"/>
      <c r="EI27" s="468"/>
      <c r="EJ27" s="500"/>
    </row>
    <row r="28" spans="1:140" s="25" customFormat="1" ht="15.75" thickBot="1" x14ac:dyDescent="0.3">
      <c r="A28" s="397" t="s">
        <v>75</v>
      </c>
      <c r="B28" s="454" t="s">
        <v>76</v>
      </c>
      <c r="C28" s="399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80"/>
      <c r="DY28" s="496">
        <f>DY30+DY40+DY44</f>
        <v>35.514000000000003</v>
      </c>
      <c r="DZ28" s="522">
        <f t="shared" ref="DZ28:EJ28" si="2">DZ30+DZ40+DZ44</f>
        <v>11.335000000000001</v>
      </c>
      <c r="EA28" s="522">
        <f t="shared" si="2"/>
        <v>50.640999999999998</v>
      </c>
      <c r="EB28" s="522">
        <f t="shared" si="2"/>
        <v>11.214</v>
      </c>
      <c r="EC28" s="522">
        <f t="shared" si="2"/>
        <v>14.243</v>
      </c>
      <c r="ED28" s="522">
        <f>ED30+ED40+ED44</f>
        <v>4.3319999999999999</v>
      </c>
      <c r="EE28" s="522">
        <f>EE30+EE40+EE44+EE42</f>
        <v>10.635</v>
      </c>
      <c r="EF28" s="522">
        <f t="shared" si="2"/>
        <v>17.327999999999999</v>
      </c>
      <c r="EG28" s="522">
        <f>EG30+EG40+EG42+EG44</f>
        <v>12.9948</v>
      </c>
      <c r="EH28" s="522">
        <f t="shared" si="2"/>
        <v>33.361199999999997</v>
      </c>
      <c r="EI28" s="522">
        <f t="shared" si="2"/>
        <v>87.723600000000005</v>
      </c>
      <c r="EJ28" s="523">
        <f t="shared" si="2"/>
        <v>112.6476</v>
      </c>
    </row>
    <row r="29" spans="1:140" s="25" customFormat="1" ht="15" x14ac:dyDescent="0.25">
      <c r="A29" s="631" t="s">
        <v>205</v>
      </c>
      <c r="B29" s="633" t="s">
        <v>206</v>
      </c>
      <c r="C29" s="467" t="s">
        <v>17</v>
      </c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0"/>
      <c r="CD29" s="470"/>
      <c r="CE29" s="470"/>
      <c r="CF29" s="470"/>
      <c r="CG29" s="470"/>
      <c r="CH29" s="470"/>
      <c r="CI29" s="470"/>
      <c r="CJ29" s="470"/>
      <c r="CK29" s="470"/>
      <c r="CL29" s="470"/>
      <c r="CM29" s="470"/>
      <c r="CN29" s="470"/>
      <c r="CO29" s="470"/>
      <c r="CP29" s="470"/>
      <c r="CQ29" s="470"/>
      <c r="CR29" s="470"/>
      <c r="CS29" s="470"/>
      <c r="CT29" s="470"/>
      <c r="CU29" s="470"/>
      <c r="CV29" s="470"/>
      <c r="CW29" s="470"/>
      <c r="CX29" s="470"/>
      <c r="CY29" s="470"/>
      <c r="CZ29" s="470"/>
      <c r="DA29" s="470"/>
      <c r="DB29" s="470"/>
      <c r="DC29" s="470"/>
      <c r="DD29" s="470"/>
      <c r="DE29" s="470"/>
      <c r="DF29" s="470"/>
      <c r="DG29" s="470"/>
      <c r="DH29" s="470"/>
      <c r="DI29" s="470"/>
      <c r="DJ29" s="470"/>
      <c r="DK29" s="470"/>
      <c r="DL29" s="470"/>
      <c r="DM29" s="470"/>
      <c r="DN29" s="470"/>
      <c r="DO29" s="470"/>
      <c r="DP29" s="470"/>
      <c r="DQ29" s="470"/>
      <c r="DR29" s="470"/>
      <c r="DS29" s="470"/>
      <c r="DT29" s="470"/>
      <c r="DU29" s="470"/>
      <c r="DV29" s="470"/>
      <c r="DW29" s="470"/>
      <c r="DX29" s="481"/>
      <c r="DY29" s="497"/>
      <c r="DZ29" s="470"/>
      <c r="EA29" s="470"/>
      <c r="EB29" s="470"/>
      <c r="EC29" s="470"/>
      <c r="ED29" s="470"/>
      <c r="EE29" s="470"/>
      <c r="EF29" s="470"/>
      <c r="EG29" s="470"/>
      <c r="EH29" s="470"/>
      <c r="EI29" s="470"/>
      <c r="EJ29" s="498"/>
    </row>
    <row r="30" spans="1:140" s="25" customFormat="1" ht="15" x14ac:dyDescent="0.25">
      <c r="A30" s="632"/>
      <c r="B30" s="634"/>
      <c r="C30" s="462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82"/>
      <c r="DY30" s="499"/>
      <c r="DZ30" s="468"/>
      <c r="EA30" s="468"/>
      <c r="EB30" s="468"/>
      <c r="EC30" s="468"/>
      <c r="ED30" s="468"/>
      <c r="EE30" s="468"/>
      <c r="EF30" s="468"/>
      <c r="EG30" s="468">
        <f>EG32+EG34+EG36+EG38</f>
        <v>0</v>
      </c>
      <c r="EH30" s="468"/>
      <c r="EI30" s="468"/>
      <c r="EJ30" s="500"/>
    </row>
    <row r="31" spans="1:140" ht="15" x14ac:dyDescent="0.25">
      <c r="A31" s="566" t="s">
        <v>229</v>
      </c>
      <c r="B31" s="567" t="s">
        <v>19</v>
      </c>
      <c r="C31" s="191" t="s">
        <v>20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82"/>
      <c r="DY31" s="499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500"/>
    </row>
    <row r="32" spans="1:140" ht="15" x14ac:dyDescent="0.25">
      <c r="A32" s="566"/>
      <c r="B32" s="567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82"/>
      <c r="DY32" s="499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500"/>
    </row>
    <row r="33" spans="1:141" ht="15" x14ac:dyDescent="0.25">
      <c r="A33" s="566" t="s">
        <v>230</v>
      </c>
      <c r="B33" s="567" t="s">
        <v>21</v>
      </c>
      <c r="C33" s="191" t="s">
        <v>17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82"/>
      <c r="DY33" s="499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500"/>
    </row>
    <row r="34" spans="1:141" ht="15" x14ac:dyDescent="0.25">
      <c r="A34" s="566"/>
      <c r="B34" s="567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82"/>
      <c r="DY34" s="499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500"/>
    </row>
    <row r="35" spans="1:141" ht="15" x14ac:dyDescent="0.25">
      <c r="A35" s="566" t="s">
        <v>231</v>
      </c>
      <c r="B35" s="567" t="s">
        <v>22</v>
      </c>
      <c r="C35" s="191" t="s">
        <v>17</v>
      </c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82"/>
      <c r="DY35" s="499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500"/>
    </row>
    <row r="36" spans="1:141" ht="15" x14ac:dyDescent="0.25">
      <c r="A36" s="566"/>
      <c r="B36" s="567"/>
      <c r="C36" s="191" t="s">
        <v>11</v>
      </c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  <c r="DM36" s="468"/>
      <c r="DN36" s="468"/>
      <c r="DO36" s="468"/>
      <c r="DP36" s="468"/>
      <c r="DQ36" s="468"/>
      <c r="DR36" s="468"/>
      <c r="DS36" s="468"/>
      <c r="DT36" s="468"/>
      <c r="DU36" s="468"/>
      <c r="DV36" s="468"/>
      <c r="DW36" s="468"/>
      <c r="DX36" s="482"/>
      <c r="DY36" s="499"/>
      <c r="DZ36" s="468"/>
      <c r="EA36" s="468"/>
      <c r="EB36" s="468"/>
      <c r="EC36" s="468"/>
      <c r="ED36" s="468"/>
      <c r="EE36" s="468"/>
      <c r="EF36" s="468"/>
      <c r="EG36" s="468"/>
      <c r="EH36" s="468"/>
      <c r="EI36" s="468"/>
      <c r="EJ36" s="500"/>
    </row>
    <row r="37" spans="1:141" ht="15" x14ac:dyDescent="0.25">
      <c r="A37" s="566" t="s">
        <v>232</v>
      </c>
      <c r="B37" s="567" t="s">
        <v>261</v>
      </c>
      <c r="C37" s="191" t="s">
        <v>17</v>
      </c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8"/>
      <c r="CN37" s="468"/>
      <c r="CO37" s="468"/>
      <c r="CP37" s="468"/>
      <c r="CQ37" s="468"/>
      <c r="CR37" s="468"/>
      <c r="CS37" s="468"/>
      <c r="CT37" s="468"/>
      <c r="CU37" s="468"/>
      <c r="CV37" s="468"/>
      <c r="CW37" s="468"/>
      <c r="CX37" s="468"/>
      <c r="CY37" s="468"/>
      <c r="CZ37" s="468"/>
      <c r="DA37" s="468"/>
      <c r="DB37" s="468"/>
      <c r="DC37" s="468"/>
      <c r="DD37" s="468"/>
      <c r="DE37" s="468"/>
      <c r="DF37" s="468"/>
      <c r="DG37" s="468"/>
      <c r="DH37" s="468"/>
      <c r="DI37" s="468"/>
      <c r="DJ37" s="468"/>
      <c r="DK37" s="468"/>
      <c r="DL37" s="468"/>
      <c r="DM37" s="468"/>
      <c r="DN37" s="468"/>
      <c r="DO37" s="468"/>
      <c r="DP37" s="468"/>
      <c r="DQ37" s="468"/>
      <c r="DR37" s="468"/>
      <c r="DS37" s="468"/>
      <c r="DT37" s="468"/>
      <c r="DU37" s="468"/>
      <c r="DV37" s="468"/>
      <c r="DW37" s="468"/>
      <c r="DX37" s="482"/>
      <c r="DY37" s="499"/>
      <c r="DZ37" s="468"/>
      <c r="EA37" s="468"/>
      <c r="EB37" s="468"/>
      <c r="EC37" s="468"/>
      <c r="ED37" s="468"/>
      <c r="EE37" s="468"/>
      <c r="EF37" s="468"/>
      <c r="EG37" s="468"/>
      <c r="EH37" s="468"/>
      <c r="EI37" s="468"/>
      <c r="EJ37" s="500"/>
    </row>
    <row r="38" spans="1:141" ht="15.75" customHeight="1" x14ac:dyDescent="0.25">
      <c r="A38" s="569"/>
      <c r="B38" s="639"/>
      <c r="C38" s="344" t="s">
        <v>11</v>
      </c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  <c r="DH38" s="471"/>
      <c r="DI38" s="471"/>
      <c r="DJ38" s="471"/>
      <c r="DK38" s="471"/>
      <c r="DL38" s="471"/>
      <c r="DM38" s="471"/>
      <c r="DN38" s="471"/>
      <c r="DO38" s="471"/>
      <c r="DP38" s="471"/>
      <c r="DQ38" s="471"/>
      <c r="DR38" s="471"/>
      <c r="DS38" s="471"/>
      <c r="DT38" s="471"/>
      <c r="DU38" s="471"/>
      <c r="DV38" s="471"/>
      <c r="DW38" s="471"/>
      <c r="DX38" s="484"/>
      <c r="DY38" s="493"/>
      <c r="DZ38" s="471"/>
      <c r="EA38" s="471"/>
      <c r="EB38" s="471"/>
      <c r="EC38" s="471"/>
      <c r="ED38" s="471"/>
      <c r="EE38" s="471"/>
      <c r="EF38" s="471"/>
      <c r="EG38" s="471"/>
      <c r="EH38" s="471"/>
      <c r="EI38" s="471"/>
      <c r="EJ38" s="494"/>
    </row>
    <row r="39" spans="1:141" ht="15" x14ac:dyDescent="0.25">
      <c r="A39" s="566" t="s">
        <v>112</v>
      </c>
      <c r="B39" s="611" t="s">
        <v>256</v>
      </c>
      <c r="C39" s="191" t="s">
        <v>28</v>
      </c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  <c r="DB39" s="468"/>
      <c r="DC39" s="468"/>
      <c r="DD39" s="468"/>
      <c r="DE39" s="468"/>
      <c r="DF39" s="468"/>
      <c r="DG39" s="468"/>
      <c r="DH39" s="468"/>
      <c r="DI39" s="468"/>
      <c r="DJ39" s="468"/>
      <c r="DK39" s="468"/>
      <c r="DL39" s="468"/>
      <c r="DM39" s="468"/>
      <c r="DN39" s="468"/>
      <c r="DO39" s="468"/>
      <c r="DP39" s="468"/>
      <c r="DQ39" s="468"/>
      <c r="DR39" s="468"/>
      <c r="DS39" s="468"/>
      <c r="DT39" s="468"/>
      <c r="DU39" s="468"/>
      <c r="DV39" s="468"/>
      <c r="DW39" s="468"/>
      <c r="DX39" s="482"/>
      <c r="DY39" s="499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500"/>
    </row>
    <row r="40" spans="1:141" ht="15" x14ac:dyDescent="0.25">
      <c r="A40" s="566"/>
      <c r="B40" s="611"/>
      <c r="C40" s="191" t="s">
        <v>11</v>
      </c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8"/>
      <c r="CW40" s="468"/>
      <c r="CX40" s="468"/>
      <c r="CY40" s="468"/>
      <c r="CZ40" s="468"/>
      <c r="DA40" s="468"/>
      <c r="DB40" s="468"/>
      <c r="DC40" s="468"/>
      <c r="DD40" s="468"/>
      <c r="DE40" s="468"/>
      <c r="DF40" s="468"/>
      <c r="DG40" s="468"/>
      <c r="DH40" s="468"/>
      <c r="DI40" s="468"/>
      <c r="DJ40" s="468"/>
      <c r="DK40" s="468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82"/>
      <c r="DY40" s="499"/>
      <c r="DZ40" s="468"/>
      <c r="EA40" s="468"/>
      <c r="EB40" s="468"/>
      <c r="EC40" s="468"/>
      <c r="ED40" s="468"/>
      <c r="EE40" s="468"/>
      <c r="EF40" s="468"/>
      <c r="EG40" s="468"/>
      <c r="EH40" s="468"/>
      <c r="EI40" s="468"/>
      <c r="EJ40" s="500"/>
    </row>
    <row r="41" spans="1:141" ht="15" x14ac:dyDescent="0.25">
      <c r="A41" s="566"/>
      <c r="B41" s="611" t="s">
        <v>258</v>
      </c>
      <c r="C41" s="191" t="s">
        <v>28</v>
      </c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468"/>
      <c r="CD41" s="468"/>
      <c r="CE41" s="468"/>
      <c r="CF41" s="468"/>
      <c r="CG41" s="468"/>
      <c r="CH41" s="468"/>
      <c r="CI41" s="468"/>
      <c r="CJ41" s="468"/>
      <c r="CK41" s="468"/>
      <c r="CL41" s="468"/>
      <c r="CM41" s="468"/>
      <c r="CN41" s="468"/>
      <c r="CO41" s="468"/>
      <c r="CP41" s="468"/>
      <c r="CQ41" s="468"/>
      <c r="CR41" s="468"/>
      <c r="CS41" s="468"/>
      <c r="CT41" s="468"/>
      <c r="CU41" s="468"/>
      <c r="CV41" s="468"/>
      <c r="CW41" s="468"/>
      <c r="CX41" s="468"/>
      <c r="CY41" s="468"/>
      <c r="CZ41" s="468"/>
      <c r="DA41" s="468"/>
      <c r="DB41" s="468"/>
      <c r="DC41" s="468"/>
      <c r="DD41" s="468"/>
      <c r="DE41" s="468"/>
      <c r="DF41" s="468"/>
      <c r="DG41" s="468"/>
      <c r="DH41" s="468"/>
      <c r="DI41" s="468"/>
      <c r="DJ41" s="468"/>
      <c r="DK41" s="468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82"/>
      <c r="DY41" s="499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500"/>
    </row>
    <row r="42" spans="1:141" ht="15" x14ac:dyDescent="0.25">
      <c r="A42" s="566"/>
      <c r="B42" s="611"/>
      <c r="C42" s="191" t="s">
        <v>11</v>
      </c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8"/>
      <c r="BZ42" s="468"/>
      <c r="CA42" s="468"/>
      <c r="CB42" s="468"/>
      <c r="CC42" s="468"/>
      <c r="CD42" s="468"/>
      <c r="CE42" s="468"/>
      <c r="CF42" s="468"/>
      <c r="CG42" s="468"/>
      <c r="CH42" s="468"/>
      <c r="CI42" s="468"/>
      <c r="CJ42" s="468"/>
      <c r="CK42" s="468"/>
      <c r="CL42" s="468"/>
      <c r="CM42" s="468"/>
      <c r="CN42" s="468"/>
      <c r="CO42" s="468"/>
      <c r="CP42" s="468"/>
      <c r="CQ42" s="468"/>
      <c r="CR42" s="468"/>
      <c r="CS42" s="468"/>
      <c r="CT42" s="468"/>
      <c r="CU42" s="468"/>
      <c r="CV42" s="468"/>
      <c r="CW42" s="468"/>
      <c r="CX42" s="468"/>
      <c r="CY42" s="468"/>
      <c r="CZ42" s="468"/>
      <c r="DA42" s="468"/>
      <c r="DB42" s="468"/>
      <c r="DC42" s="468"/>
      <c r="DD42" s="468"/>
      <c r="DE42" s="468"/>
      <c r="DF42" s="468"/>
      <c r="DG42" s="468"/>
      <c r="DH42" s="468"/>
      <c r="DI42" s="468"/>
      <c r="DJ42" s="468"/>
      <c r="DK42" s="468"/>
      <c r="DL42" s="468"/>
      <c r="DM42" s="468"/>
      <c r="DN42" s="468"/>
      <c r="DO42" s="468"/>
      <c r="DP42" s="468"/>
      <c r="DQ42" s="468"/>
      <c r="DR42" s="468"/>
      <c r="DS42" s="468"/>
      <c r="DT42" s="468"/>
      <c r="DU42" s="468"/>
      <c r="DV42" s="468"/>
      <c r="DW42" s="468"/>
      <c r="DX42" s="482"/>
      <c r="DY42" s="499"/>
      <c r="DZ42" s="468"/>
      <c r="EA42" s="468"/>
      <c r="EB42" s="468"/>
      <c r="EC42" s="468"/>
      <c r="ED42" s="468"/>
      <c r="EE42" s="468"/>
      <c r="EF42" s="468"/>
      <c r="EG42" s="468"/>
      <c r="EH42" s="468"/>
      <c r="EI42" s="468"/>
      <c r="EJ42" s="500"/>
    </row>
    <row r="43" spans="1:141" ht="15" x14ac:dyDescent="0.25">
      <c r="A43" s="568" t="s">
        <v>48</v>
      </c>
      <c r="B43" s="637" t="s">
        <v>216</v>
      </c>
      <c r="C43" s="335" t="s">
        <v>28</v>
      </c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0"/>
      <c r="AO43" s="470"/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70"/>
      <c r="CY43" s="470"/>
      <c r="CZ43" s="470"/>
      <c r="DA43" s="470"/>
      <c r="DB43" s="470"/>
      <c r="DC43" s="470"/>
      <c r="DD43" s="470"/>
      <c r="DE43" s="470"/>
      <c r="DF43" s="470"/>
      <c r="DG43" s="470"/>
      <c r="DH43" s="470"/>
      <c r="DI43" s="470"/>
      <c r="DJ43" s="470"/>
      <c r="DK43" s="470"/>
      <c r="DL43" s="470"/>
      <c r="DM43" s="470"/>
      <c r="DN43" s="470"/>
      <c r="DO43" s="470"/>
      <c r="DP43" s="470"/>
      <c r="DQ43" s="470"/>
      <c r="DR43" s="470"/>
      <c r="DS43" s="470"/>
      <c r="DT43" s="470"/>
      <c r="DU43" s="470"/>
      <c r="DV43" s="470"/>
      <c r="DW43" s="470"/>
      <c r="DX43" s="481"/>
      <c r="DY43" s="497">
        <v>38</v>
      </c>
      <c r="DZ43" s="470">
        <v>10</v>
      </c>
      <c r="EA43" s="470">
        <v>50</v>
      </c>
      <c r="EB43" s="470">
        <v>12</v>
      </c>
      <c r="EC43" s="470">
        <v>14</v>
      </c>
      <c r="ED43" s="470">
        <v>4</v>
      </c>
      <c r="EE43" s="470">
        <v>10</v>
      </c>
      <c r="EF43" s="470">
        <v>16</v>
      </c>
      <c r="EG43" s="470">
        <v>12</v>
      </c>
      <c r="EH43" s="470">
        <v>25</v>
      </c>
      <c r="EI43" s="470">
        <v>81</v>
      </c>
      <c r="EJ43" s="498">
        <v>102</v>
      </c>
      <c r="EK43" s="528">
        <f>SUM(DY43:EJ43)</f>
        <v>374</v>
      </c>
    </row>
    <row r="44" spans="1:141" ht="15.75" thickBot="1" x14ac:dyDescent="0.3">
      <c r="A44" s="555"/>
      <c r="B44" s="638"/>
      <c r="C44" s="329" t="s">
        <v>11</v>
      </c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69"/>
      <c r="BM44" s="469"/>
      <c r="BN44" s="469"/>
      <c r="BO44" s="469"/>
      <c r="BP44" s="469"/>
      <c r="BQ44" s="469"/>
      <c r="BR44" s="469"/>
      <c r="BS44" s="469"/>
      <c r="BT44" s="469"/>
      <c r="BU44" s="469"/>
      <c r="BV44" s="469"/>
      <c r="BW44" s="469"/>
      <c r="BX44" s="469"/>
      <c r="BY44" s="469"/>
      <c r="BZ44" s="469"/>
      <c r="CA44" s="469"/>
      <c r="CB44" s="469"/>
      <c r="CC44" s="469"/>
      <c r="CD44" s="469"/>
      <c r="CE44" s="469"/>
      <c r="CF44" s="469"/>
      <c r="CG44" s="469"/>
      <c r="CH44" s="469"/>
      <c r="CI44" s="469"/>
      <c r="CJ44" s="469"/>
      <c r="CK44" s="469"/>
      <c r="CL44" s="469"/>
      <c r="CM44" s="469"/>
      <c r="CN44" s="469"/>
      <c r="CO44" s="469"/>
      <c r="CP44" s="469"/>
      <c r="CQ44" s="469"/>
      <c r="CR44" s="469"/>
      <c r="CS44" s="469"/>
      <c r="CT44" s="469"/>
      <c r="CU44" s="469"/>
      <c r="CV44" s="469"/>
      <c r="CW44" s="469"/>
      <c r="CX44" s="469"/>
      <c r="CY44" s="469"/>
      <c r="CZ44" s="469"/>
      <c r="DA44" s="469"/>
      <c r="DB44" s="469"/>
      <c r="DC44" s="469"/>
      <c r="DD44" s="469"/>
      <c r="DE44" s="469"/>
      <c r="DF44" s="469"/>
      <c r="DG44" s="469"/>
      <c r="DH44" s="469"/>
      <c r="DI44" s="469"/>
      <c r="DJ44" s="469"/>
      <c r="DK44" s="469"/>
      <c r="DL44" s="469"/>
      <c r="DM44" s="469"/>
      <c r="DN44" s="469"/>
      <c r="DO44" s="469"/>
      <c r="DP44" s="469"/>
      <c r="DQ44" s="469"/>
      <c r="DR44" s="469"/>
      <c r="DS44" s="469"/>
      <c r="DT44" s="469"/>
      <c r="DU44" s="469"/>
      <c r="DV44" s="469"/>
      <c r="DW44" s="469"/>
      <c r="DX44" s="483"/>
      <c r="DY44" s="495">
        <v>35.514000000000003</v>
      </c>
      <c r="DZ44" s="469">
        <v>11.335000000000001</v>
      </c>
      <c r="EA44" s="469">
        <v>50.640999999999998</v>
      </c>
      <c r="EB44" s="469">
        <v>11.214</v>
      </c>
      <c r="EC44" s="469">
        <v>14.243</v>
      </c>
      <c r="ED44" s="469">
        <v>4.3319999999999999</v>
      </c>
      <c r="EE44" s="469">
        <v>10.635</v>
      </c>
      <c r="EF44" s="469">
        <v>17.327999999999999</v>
      </c>
      <c r="EG44" s="469">
        <v>12.9948</v>
      </c>
      <c r="EH44" s="469">
        <v>33.361199999999997</v>
      </c>
      <c r="EI44" s="469">
        <v>87.723600000000005</v>
      </c>
      <c r="EJ44" s="501">
        <v>112.6476</v>
      </c>
    </row>
    <row r="45" spans="1:141" s="25" customFormat="1" ht="15.75" thickBot="1" x14ac:dyDescent="0.3">
      <c r="A45" s="464" t="s">
        <v>87</v>
      </c>
      <c r="B45" s="454" t="s">
        <v>85</v>
      </c>
      <c r="C45" s="399" t="s">
        <v>11</v>
      </c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465"/>
      <c r="CY45" s="465"/>
      <c r="CZ45" s="465"/>
      <c r="DA45" s="465"/>
      <c r="DB45" s="465"/>
      <c r="DC45" s="465"/>
      <c r="DD45" s="465"/>
      <c r="DE45" s="465"/>
      <c r="DF45" s="465"/>
      <c r="DG45" s="465"/>
      <c r="DH45" s="465"/>
      <c r="DI45" s="465"/>
      <c r="DJ45" s="465"/>
      <c r="DK45" s="465"/>
      <c r="DL45" s="465"/>
      <c r="DM45" s="465"/>
      <c r="DN45" s="465"/>
      <c r="DO45" s="465"/>
      <c r="DP45" s="465"/>
      <c r="DQ45" s="465"/>
      <c r="DR45" s="465"/>
      <c r="DS45" s="465"/>
      <c r="DT45" s="465"/>
      <c r="DU45" s="465"/>
      <c r="DV45" s="465"/>
      <c r="DW45" s="465"/>
      <c r="DX45" s="485"/>
      <c r="DY45" s="502">
        <f>DY49+DY51+DY47</f>
        <v>4.6349999999999998</v>
      </c>
      <c r="DZ45" s="465">
        <f t="shared" ref="DZ45:EJ45" si="3">DZ49+DZ51+DZ47</f>
        <v>25.29</v>
      </c>
      <c r="EA45" s="465">
        <f t="shared" si="3"/>
        <v>3.0339999999999998</v>
      </c>
      <c r="EB45" s="465">
        <f t="shared" si="3"/>
        <v>0</v>
      </c>
      <c r="EC45" s="465">
        <f t="shared" si="3"/>
        <v>3.5289999999999999</v>
      </c>
      <c r="ED45" s="465">
        <f t="shared" si="3"/>
        <v>0</v>
      </c>
      <c r="EE45" s="465">
        <f t="shared" si="3"/>
        <v>7.1529999999999996</v>
      </c>
      <c r="EF45" s="465">
        <f t="shared" si="3"/>
        <v>16.734000000000002</v>
      </c>
      <c r="EG45" s="465">
        <f t="shared" si="3"/>
        <v>12.8688</v>
      </c>
      <c r="EH45" s="465">
        <f t="shared" si="3"/>
        <v>76.041600000000003</v>
      </c>
      <c r="EI45" s="465">
        <f t="shared" si="3"/>
        <v>3.0564</v>
      </c>
      <c r="EJ45" s="503">
        <f t="shared" si="3"/>
        <v>0</v>
      </c>
    </row>
    <row r="46" spans="1:141" s="25" customFormat="1" ht="15" x14ac:dyDescent="0.25">
      <c r="A46" s="642">
        <v>25</v>
      </c>
      <c r="B46" s="644" t="s">
        <v>217</v>
      </c>
      <c r="C46" s="335" t="s">
        <v>17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  <c r="CF46" s="473"/>
      <c r="CG46" s="473"/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3"/>
      <c r="CS46" s="473"/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3"/>
      <c r="DO46" s="473"/>
      <c r="DP46" s="473"/>
      <c r="DQ46" s="473"/>
      <c r="DR46" s="473"/>
      <c r="DS46" s="473"/>
      <c r="DT46" s="473"/>
      <c r="DU46" s="473"/>
      <c r="DV46" s="473"/>
      <c r="DW46" s="473"/>
      <c r="DX46" s="486"/>
      <c r="DY46" s="504"/>
      <c r="DZ46" s="473"/>
      <c r="EA46" s="473"/>
      <c r="EB46" s="473"/>
      <c r="EC46" s="473"/>
      <c r="ED46" s="473"/>
      <c r="EE46" s="473"/>
      <c r="EF46" s="473"/>
      <c r="EG46" s="473"/>
      <c r="EH46" s="473"/>
      <c r="EI46" s="473"/>
      <c r="EJ46" s="505"/>
    </row>
    <row r="47" spans="1:141" s="25" customFormat="1" ht="15" x14ac:dyDescent="0.25">
      <c r="A47" s="643"/>
      <c r="B47" s="639"/>
      <c r="C47" s="344" t="s">
        <v>11</v>
      </c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4"/>
      <c r="BE47" s="474"/>
      <c r="BF47" s="474"/>
      <c r="BG47" s="474"/>
      <c r="BH47" s="474"/>
      <c r="BI47" s="47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74"/>
      <c r="BW47" s="474"/>
      <c r="BX47" s="474"/>
      <c r="BY47" s="474"/>
      <c r="BZ47" s="474"/>
      <c r="CA47" s="474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4"/>
      <c r="CY47" s="474"/>
      <c r="CZ47" s="474"/>
      <c r="DA47" s="474"/>
      <c r="DB47" s="474"/>
      <c r="DC47" s="474"/>
      <c r="DD47" s="474"/>
      <c r="DE47" s="474"/>
      <c r="DF47" s="474"/>
      <c r="DG47" s="474"/>
      <c r="DH47" s="474"/>
      <c r="DI47" s="474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4"/>
      <c r="DW47" s="474"/>
      <c r="DX47" s="487"/>
      <c r="DY47" s="506"/>
      <c r="DZ47" s="474"/>
      <c r="EA47" s="474"/>
      <c r="EB47" s="474"/>
      <c r="EC47" s="474"/>
      <c r="ED47" s="474"/>
      <c r="EE47" s="474"/>
      <c r="EF47" s="474"/>
      <c r="EG47" s="474"/>
      <c r="EH47" s="474"/>
      <c r="EI47" s="474"/>
      <c r="EJ47" s="507"/>
    </row>
    <row r="48" spans="1:141" s="25" customFormat="1" ht="15" x14ac:dyDescent="0.25">
      <c r="A48" s="629">
        <v>26</v>
      </c>
      <c r="B48" s="630" t="s">
        <v>266</v>
      </c>
      <c r="C48" s="512" t="s">
        <v>28</v>
      </c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3"/>
      <c r="BM48" s="513"/>
      <c r="BN48" s="513"/>
      <c r="BO48" s="513"/>
      <c r="BP48" s="513"/>
      <c r="BQ48" s="513"/>
      <c r="BR48" s="513"/>
      <c r="BS48" s="513"/>
      <c r="BT48" s="513"/>
      <c r="BU48" s="513"/>
      <c r="BV48" s="513"/>
      <c r="BW48" s="513"/>
      <c r="BX48" s="513"/>
      <c r="BY48" s="513"/>
      <c r="BZ48" s="513"/>
      <c r="CA48" s="513"/>
      <c r="CB48" s="513"/>
      <c r="CC48" s="513"/>
      <c r="CD48" s="513"/>
      <c r="CE48" s="513"/>
      <c r="CF48" s="513"/>
      <c r="CG48" s="513"/>
      <c r="CH48" s="513"/>
      <c r="CI48" s="513"/>
      <c r="CJ48" s="513"/>
      <c r="CK48" s="513"/>
      <c r="CL48" s="513"/>
      <c r="CM48" s="513"/>
      <c r="CN48" s="513"/>
      <c r="CO48" s="513"/>
      <c r="CP48" s="513"/>
      <c r="CQ48" s="513"/>
      <c r="CR48" s="513"/>
      <c r="CS48" s="513"/>
      <c r="CT48" s="513"/>
      <c r="CU48" s="513"/>
      <c r="CV48" s="513"/>
      <c r="CW48" s="513"/>
      <c r="CX48" s="513"/>
      <c r="CY48" s="513"/>
      <c r="CZ48" s="513"/>
      <c r="DA48" s="513"/>
      <c r="DB48" s="513"/>
      <c r="DC48" s="513"/>
      <c r="DD48" s="513"/>
      <c r="DE48" s="513"/>
      <c r="DF48" s="513"/>
      <c r="DG48" s="513"/>
      <c r="DH48" s="513"/>
      <c r="DI48" s="513"/>
      <c r="DJ48" s="513"/>
      <c r="DK48" s="513"/>
      <c r="DL48" s="513"/>
      <c r="DM48" s="513"/>
      <c r="DN48" s="513"/>
      <c r="DO48" s="513"/>
      <c r="DP48" s="513"/>
      <c r="DQ48" s="513"/>
      <c r="DR48" s="513"/>
      <c r="DS48" s="513"/>
      <c r="DT48" s="513"/>
      <c r="DU48" s="513"/>
      <c r="DV48" s="513"/>
      <c r="DW48" s="513"/>
      <c r="DX48" s="514"/>
      <c r="DY48" s="515">
        <v>9</v>
      </c>
      <c r="DZ48" s="516">
        <v>25</v>
      </c>
      <c r="EA48" s="516">
        <v>10</v>
      </c>
      <c r="EB48" s="516"/>
      <c r="EC48" s="516">
        <v>12</v>
      </c>
      <c r="ED48" s="516"/>
      <c r="EE48" s="516">
        <v>10</v>
      </c>
      <c r="EF48" s="516">
        <v>5</v>
      </c>
      <c r="EG48" s="516">
        <v>31</v>
      </c>
      <c r="EH48" s="516">
        <v>21</v>
      </c>
      <c r="EI48" s="516">
        <v>20</v>
      </c>
      <c r="EJ48" s="519"/>
    </row>
    <row r="49" spans="1:141" s="25" customFormat="1" ht="26.25" customHeight="1" x14ac:dyDescent="0.25">
      <c r="A49" s="629"/>
      <c r="B49" s="630"/>
      <c r="C49" s="191" t="s">
        <v>11</v>
      </c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/>
      <c r="BU49" s="517"/>
      <c r="BV49" s="517"/>
      <c r="BW49" s="517"/>
      <c r="BX49" s="517"/>
      <c r="BY49" s="517"/>
      <c r="BZ49" s="517"/>
      <c r="CA49" s="517"/>
      <c r="CB49" s="517"/>
      <c r="CC49" s="517"/>
      <c r="CD49" s="517"/>
      <c r="CE49" s="517"/>
      <c r="CF49" s="517"/>
      <c r="CG49" s="517"/>
      <c r="CH49" s="517"/>
      <c r="CI49" s="517"/>
      <c r="CJ49" s="517"/>
      <c r="CK49" s="517"/>
      <c r="CL49" s="517"/>
      <c r="CM49" s="517"/>
      <c r="CN49" s="517"/>
      <c r="CO49" s="517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  <c r="DB49" s="517"/>
      <c r="DC49" s="517"/>
      <c r="DD49" s="517"/>
      <c r="DE49" s="517"/>
      <c r="DF49" s="517"/>
      <c r="DG49" s="517"/>
      <c r="DH49" s="517"/>
      <c r="DI49" s="517"/>
      <c r="DJ49" s="517"/>
      <c r="DK49" s="517"/>
      <c r="DL49" s="517"/>
      <c r="DM49" s="517"/>
      <c r="DN49" s="517"/>
      <c r="DO49" s="517"/>
      <c r="DP49" s="517"/>
      <c r="DQ49" s="517"/>
      <c r="DR49" s="517"/>
      <c r="DS49" s="517"/>
      <c r="DT49" s="517"/>
      <c r="DU49" s="517"/>
      <c r="DV49" s="517"/>
      <c r="DW49" s="517"/>
      <c r="DX49" s="518"/>
      <c r="DY49" s="504">
        <v>4.6349999999999998</v>
      </c>
      <c r="DZ49" s="473">
        <v>25.29</v>
      </c>
      <c r="EA49" s="473">
        <v>3.0339999999999998</v>
      </c>
      <c r="EB49" s="473"/>
      <c r="EC49" s="473">
        <v>3.5289999999999999</v>
      </c>
      <c r="ED49" s="473"/>
      <c r="EE49" s="473">
        <v>7.1529999999999996</v>
      </c>
      <c r="EF49" s="473">
        <v>16.734000000000002</v>
      </c>
      <c r="EG49" s="473">
        <v>12.8688</v>
      </c>
      <c r="EH49" s="473">
        <v>76.041600000000003</v>
      </c>
      <c r="EI49" s="473">
        <v>3.0564</v>
      </c>
      <c r="EJ49" s="505"/>
    </row>
    <row r="50" spans="1:141" s="25" customFormat="1" ht="15" x14ac:dyDescent="0.25">
      <c r="A50" s="568" t="s">
        <v>233</v>
      </c>
      <c r="B50" s="627"/>
      <c r="C50" s="335" t="s">
        <v>28</v>
      </c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3"/>
      <c r="BF50" s="473"/>
      <c r="BG50" s="473"/>
      <c r="BH50" s="473"/>
      <c r="BI50" s="473"/>
      <c r="BJ50" s="473"/>
      <c r="BK50" s="473"/>
      <c r="BL50" s="473"/>
      <c r="BM50" s="473"/>
      <c r="BN50" s="473"/>
      <c r="BO50" s="473"/>
      <c r="BP50" s="473"/>
      <c r="BQ50" s="473"/>
      <c r="BR50" s="473"/>
      <c r="BS50" s="473"/>
      <c r="BT50" s="473"/>
      <c r="BU50" s="473"/>
      <c r="BV50" s="473"/>
      <c r="BW50" s="473"/>
      <c r="BX50" s="473"/>
      <c r="BY50" s="473"/>
      <c r="BZ50" s="473"/>
      <c r="CA50" s="473"/>
      <c r="CB50" s="473"/>
      <c r="CC50" s="473"/>
      <c r="CD50" s="473"/>
      <c r="CE50" s="473"/>
      <c r="CF50" s="473"/>
      <c r="CG50" s="473"/>
      <c r="CH50" s="473"/>
      <c r="CI50" s="473"/>
      <c r="CJ50" s="473"/>
      <c r="CK50" s="473"/>
      <c r="CL50" s="473"/>
      <c r="CM50" s="473"/>
      <c r="CN50" s="473"/>
      <c r="CO50" s="473"/>
      <c r="CP50" s="473"/>
      <c r="CQ50" s="473"/>
      <c r="CR50" s="473"/>
      <c r="CS50" s="473"/>
      <c r="CT50" s="473"/>
      <c r="CU50" s="473"/>
      <c r="CV50" s="473"/>
      <c r="CW50" s="473"/>
      <c r="CX50" s="473"/>
      <c r="CY50" s="473"/>
      <c r="CZ50" s="473"/>
      <c r="DA50" s="473"/>
      <c r="DB50" s="473"/>
      <c r="DC50" s="473"/>
      <c r="DD50" s="473"/>
      <c r="DE50" s="473"/>
      <c r="DF50" s="473"/>
      <c r="DG50" s="473"/>
      <c r="DH50" s="473"/>
      <c r="DI50" s="473"/>
      <c r="DJ50" s="473"/>
      <c r="DK50" s="473"/>
      <c r="DL50" s="473"/>
      <c r="DM50" s="473"/>
      <c r="DN50" s="473"/>
      <c r="DO50" s="473"/>
      <c r="DP50" s="473"/>
      <c r="DQ50" s="473"/>
      <c r="DR50" s="473"/>
      <c r="DS50" s="473"/>
      <c r="DT50" s="473"/>
      <c r="DU50" s="473"/>
      <c r="DV50" s="473"/>
      <c r="DW50" s="473"/>
      <c r="DX50" s="486"/>
      <c r="DY50" s="504"/>
      <c r="DZ50" s="473"/>
      <c r="EA50" s="473"/>
      <c r="EB50" s="473"/>
      <c r="EC50" s="473"/>
      <c r="ED50" s="473"/>
      <c r="EE50" s="473"/>
      <c r="EF50" s="473"/>
      <c r="EG50" s="473"/>
      <c r="EH50" s="473"/>
      <c r="EI50" s="473"/>
      <c r="EJ50" s="505"/>
    </row>
    <row r="51" spans="1:141" s="25" customFormat="1" ht="15.75" thickBot="1" x14ac:dyDescent="0.3">
      <c r="A51" s="555"/>
      <c r="B51" s="628"/>
      <c r="C51" s="329" t="s">
        <v>11</v>
      </c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5"/>
      <c r="BZ51" s="475"/>
      <c r="CA51" s="475"/>
      <c r="CB51" s="475"/>
      <c r="CC51" s="475"/>
      <c r="CD51" s="475"/>
      <c r="CE51" s="475"/>
      <c r="CF51" s="475"/>
      <c r="CG51" s="475"/>
      <c r="CH51" s="475"/>
      <c r="CI51" s="475"/>
      <c r="CJ51" s="475"/>
      <c r="CK51" s="475"/>
      <c r="CL51" s="475"/>
      <c r="CM51" s="475"/>
      <c r="CN51" s="475"/>
      <c r="CO51" s="475"/>
      <c r="CP51" s="475"/>
      <c r="CQ51" s="475"/>
      <c r="CR51" s="475"/>
      <c r="CS51" s="475"/>
      <c r="CT51" s="475"/>
      <c r="CU51" s="475"/>
      <c r="CV51" s="475"/>
      <c r="CW51" s="475"/>
      <c r="CX51" s="475"/>
      <c r="CY51" s="475"/>
      <c r="CZ51" s="475"/>
      <c r="DA51" s="475"/>
      <c r="DB51" s="475"/>
      <c r="DC51" s="475"/>
      <c r="DD51" s="475"/>
      <c r="DE51" s="475"/>
      <c r="DF51" s="475"/>
      <c r="DG51" s="475"/>
      <c r="DH51" s="475"/>
      <c r="DI51" s="475"/>
      <c r="DJ51" s="475"/>
      <c r="DK51" s="475"/>
      <c r="DL51" s="475"/>
      <c r="DM51" s="475"/>
      <c r="DN51" s="475"/>
      <c r="DO51" s="475"/>
      <c r="DP51" s="475"/>
      <c r="DQ51" s="475"/>
      <c r="DR51" s="475"/>
      <c r="DS51" s="475"/>
      <c r="DT51" s="475"/>
      <c r="DU51" s="475"/>
      <c r="DV51" s="475"/>
      <c r="DW51" s="475"/>
      <c r="DX51" s="488"/>
      <c r="DY51" s="508"/>
      <c r="DZ51" s="475"/>
      <c r="EA51" s="475"/>
      <c r="EB51" s="475"/>
      <c r="EC51" s="475"/>
      <c r="ED51" s="475"/>
      <c r="EE51" s="475"/>
      <c r="EF51" s="475"/>
      <c r="EG51" s="475"/>
      <c r="EH51" s="475"/>
      <c r="EI51" s="475"/>
      <c r="EJ51" s="509"/>
    </row>
    <row r="52" spans="1:141" s="25" customFormat="1" ht="17.25" customHeight="1" thickBot="1" x14ac:dyDescent="0.3">
      <c r="A52" s="397" t="s">
        <v>219</v>
      </c>
      <c r="B52" s="398" t="s">
        <v>263</v>
      </c>
      <c r="C52" s="399" t="s">
        <v>11</v>
      </c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65"/>
      <c r="BT52" s="465"/>
      <c r="BU52" s="465"/>
      <c r="BV52" s="465"/>
      <c r="BW52" s="465"/>
      <c r="BX52" s="465"/>
      <c r="BY52" s="465"/>
      <c r="BZ52" s="465"/>
      <c r="CA52" s="465"/>
      <c r="CB52" s="465"/>
      <c r="CC52" s="465"/>
      <c r="CD52" s="465"/>
      <c r="CE52" s="465"/>
      <c r="CF52" s="465"/>
      <c r="CG52" s="465"/>
      <c r="CH52" s="465"/>
      <c r="CI52" s="465"/>
      <c r="CJ52" s="465"/>
      <c r="CK52" s="465"/>
      <c r="CL52" s="465"/>
      <c r="CM52" s="465"/>
      <c r="CN52" s="465"/>
      <c r="CO52" s="465"/>
      <c r="CP52" s="465"/>
      <c r="CQ52" s="465"/>
      <c r="CR52" s="465"/>
      <c r="CS52" s="465"/>
      <c r="CT52" s="465"/>
      <c r="CU52" s="465"/>
      <c r="CV52" s="465"/>
      <c r="CW52" s="465"/>
      <c r="CX52" s="465"/>
      <c r="CY52" s="465"/>
      <c r="CZ52" s="465"/>
      <c r="DA52" s="465"/>
      <c r="DB52" s="465"/>
      <c r="DC52" s="465"/>
      <c r="DD52" s="465"/>
      <c r="DE52" s="465"/>
      <c r="DF52" s="465"/>
      <c r="DG52" s="465"/>
      <c r="DH52" s="465"/>
      <c r="DI52" s="465"/>
      <c r="DJ52" s="465"/>
      <c r="DK52" s="465"/>
      <c r="DL52" s="465"/>
      <c r="DM52" s="465"/>
      <c r="DN52" s="465"/>
      <c r="DO52" s="465"/>
      <c r="DP52" s="465"/>
      <c r="DQ52" s="465"/>
      <c r="DR52" s="465"/>
      <c r="DS52" s="465"/>
      <c r="DT52" s="465"/>
      <c r="DU52" s="465"/>
      <c r="DV52" s="465"/>
      <c r="DW52" s="465"/>
      <c r="DX52" s="485"/>
      <c r="DY52" s="502"/>
      <c r="DZ52" s="465"/>
      <c r="EA52" s="465"/>
      <c r="EB52" s="465"/>
      <c r="EC52" s="465"/>
      <c r="ED52" s="465"/>
      <c r="EE52" s="465"/>
      <c r="EF52" s="465"/>
      <c r="EG52" s="465"/>
      <c r="EH52" s="465"/>
      <c r="EI52" s="465"/>
      <c r="EJ52" s="503"/>
    </row>
    <row r="53" spans="1:141" s="25" customFormat="1" ht="17.25" customHeight="1" thickBot="1" x14ac:dyDescent="0.3">
      <c r="A53" s="524"/>
      <c r="B53" s="525" t="s">
        <v>267</v>
      </c>
      <c r="C53" s="419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6"/>
      <c r="AX53" s="466"/>
      <c r="AY53" s="466"/>
      <c r="AZ53" s="466"/>
      <c r="BA53" s="466"/>
      <c r="BB53" s="466"/>
      <c r="BC53" s="466"/>
      <c r="BD53" s="466"/>
      <c r="BE53" s="466"/>
      <c r="BF53" s="466"/>
      <c r="BG53" s="466"/>
      <c r="BH53" s="466"/>
      <c r="BI53" s="466"/>
      <c r="BJ53" s="466"/>
      <c r="BK53" s="466"/>
      <c r="BL53" s="466"/>
      <c r="BM53" s="466"/>
      <c r="BN53" s="466"/>
      <c r="BO53" s="466"/>
      <c r="BP53" s="466"/>
      <c r="BQ53" s="466"/>
      <c r="BR53" s="466"/>
      <c r="BS53" s="466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6"/>
      <c r="CS53" s="466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6"/>
      <c r="DF53" s="466"/>
      <c r="DG53" s="466"/>
      <c r="DH53" s="466"/>
      <c r="DI53" s="466"/>
      <c r="DJ53" s="466"/>
      <c r="DK53" s="466"/>
      <c r="DL53" s="466"/>
      <c r="DM53" s="466"/>
      <c r="DN53" s="466"/>
      <c r="DO53" s="466"/>
      <c r="DP53" s="466"/>
      <c r="DQ53" s="466"/>
      <c r="DR53" s="466"/>
      <c r="DS53" s="466"/>
      <c r="DT53" s="466"/>
      <c r="DU53" s="466"/>
      <c r="DV53" s="466"/>
      <c r="DW53" s="466"/>
      <c r="DX53" s="489"/>
      <c r="DY53" s="510"/>
      <c r="DZ53" s="466">
        <v>65</v>
      </c>
      <c r="EA53" s="466"/>
      <c r="EB53" s="466"/>
      <c r="EC53" s="466"/>
      <c r="ED53" s="466"/>
      <c r="EE53" s="466"/>
      <c r="EF53" s="466"/>
      <c r="EG53" s="466"/>
      <c r="EH53" s="466"/>
      <c r="EI53" s="466"/>
      <c r="EJ53" s="511"/>
    </row>
    <row r="54" spans="1:141" s="25" customFormat="1" ht="21.75" customHeight="1" thickBot="1" x14ac:dyDescent="0.3">
      <c r="A54" s="417"/>
      <c r="B54" s="418" t="s">
        <v>90</v>
      </c>
      <c r="C54" s="419" t="s">
        <v>11</v>
      </c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  <c r="BH54" s="466"/>
      <c r="BI54" s="466"/>
      <c r="BJ54" s="466"/>
      <c r="BK54" s="466"/>
      <c r="BL54" s="466"/>
      <c r="BM54" s="466"/>
      <c r="BN54" s="466"/>
      <c r="BO54" s="466"/>
      <c r="BP54" s="466"/>
      <c r="BQ54" s="466"/>
      <c r="BR54" s="466"/>
      <c r="BS54" s="466"/>
      <c r="BT54" s="466"/>
      <c r="BU54" s="466"/>
      <c r="BV54" s="466"/>
      <c r="BW54" s="466"/>
      <c r="BX54" s="466"/>
      <c r="BY54" s="466"/>
      <c r="BZ54" s="466"/>
      <c r="CA54" s="466"/>
      <c r="CB54" s="466"/>
      <c r="CC54" s="466"/>
      <c r="CD54" s="466"/>
      <c r="CE54" s="466"/>
      <c r="CF54" s="466"/>
      <c r="CG54" s="466"/>
      <c r="CH54" s="466"/>
      <c r="CI54" s="466"/>
      <c r="CJ54" s="466"/>
      <c r="CK54" s="466"/>
      <c r="CL54" s="466"/>
      <c r="CM54" s="466"/>
      <c r="CN54" s="466"/>
      <c r="CO54" s="466"/>
      <c r="CP54" s="466"/>
      <c r="CQ54" s="466"/>
      <c r="CR54" s="466"/>
      <c r="CS54" s="466"/>
      <c r="CT54" s="466"/>
      <c r="CU54" s="466"/>
      <c r="CV54" s="466"/>
      <c r="CW54" s="466"/>
      <c r="CX54" s="466"/>
      <c r="CY54" s="466"/>
      <c r="CZ54" s="466"/>
      <c r="DA54" s="466"/>
      <c r="DB54" s="466"/>
      <c r="DC54" s="466"/>
      <c r="DD54" s="466"/>
      <c r="DE54" s="466"/>
      <c r="DF54" s="466"/>
      <c r="DG54" s="466"/>
      <c r="DH54" s="466"/>
      <c r="DI54" s="466"/>
      <c r="DJ54" s="466"/>
      <c r="DK54" s="466"/>
      <c r="DL54" s="466"/>
      <c r="DM54" s="466"/>
      <c r="DN54" s="466"/>
      <c r="DO54" s="466"/>
      <c r="DP54" s="466"/>
      <c r="DQ54" s="466"/>
      <c r="DR54" s="466"/>
      <c r="DS54" s="466"/>
      <c r="DT54" s="466"/>
      <c r="DU54" s="466"/>
      <c r="DV54" s="466"/>
      <c r="DW54" s="466"/>
      <c r="DX54" s="489"/>
      <c r="DY54" s="510">
        <f t="shared" ref="DY54:EJ54" si="4">DY13+DY28+DY45+DY52</f>
        <v>47.353000000000002</v>
      </c>
      <c r="DZ54" s="466">
        <f t="shared" si="4"/>
        <v>40.417000000000002</v>
      </c>
      <c r="EA54" s="466">
        <f t="shared" si="4"/>
        <v>53.674999999999997</v>
      </c>
      <c r="EB54" s="466">
        <f t="shared" si="4"/>
        <v>160.06699999999998</v>
      </c>
      <c r="EC54" s="466">
        <f t="shared" si="4"/>
        <v>20.775000000000002</v>
      </c>
      <c r="ED54" s="466">
        <f t="shared" si="4"/>
        <v>5.6040000000000001</v>
      </c>
      <c r="EE54" s="466">
        <f t="shared" si="4"/>
        <v>223.51899999999998</v>
      </c>
      <c r="EF54" s="466">
        <f t="shared" si="4"/>
        <v>516.69603999999993</v>
      </c>
      <c r="EG54" s="466">
        <f t="shared" si="4"/>
        <v>25.863599999999998</v>
      </c>
      <c r="EH54" s="466">
        <f t="shared" si="4"/>
        <v>109.4028</v>
      </c>
      <c r="EI54" s="466">
        <f t="shared" si="4"/>
        <v>102.3156</v>
      </c>
      <c r="EJ54" s="511">
        <f t="shared" si="4"/>
        <v>115.22879999999999</v>
      </c>
      <c r="EK54" s="490">
        <f>SUM(DY54:EJ54)</f>
        <v>1420.9168399999996</v>
      </c>
    </row>
    <row r="55" spans="1:141" s="25" customFormat="1" ht="15" x14ac:dyDescent="0.2">
      <c r="A55" s="46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</row>
    <row r="56" spans="1:141" s="25" customFormat="1" ht="15" x14ac:dyDescent="0.2">
      <c r="A56" s="460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:141" s="25" customFormat="1" ht="15" x14ac:dyDescent="0.2">
      <c r="A57" s="46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:141" s="25" customFormat="1" ht="15" x14ac:dyDescent="0.25">
      <c r="A58" s="461"/>
      <c r="B58" s="205"/>
      <c r="C58" s="203"/>
      <c r="D58" s="203"/>
    </row>
    <row r="59" spans="1:141" ht="47.25" customHeight="1" x14ac:dyDescent="0.25">
      <c r="A59" s="13"/>
      <c r="B59" s="89" t="s">
        <v>264</v>
      </c>
      <c r="C59" s="89"/>
    </row>
    <row r="60" spans="1:141" ht="41.25" customHeight="1" x14ac:dyDescent="0.25">
      <c r="B60" s="89" t="s">
        <v>268</v>
      </c>
      <c r="C60" s="89"/>
    </row>
    <row r="62" spans="1:141" ht="12.75" customHeight="1" x14ac:dyDescent="0.2"/>
    <row r="63" spans="1:141" s="16" customFormat="1" ht="15.75" x14ac:dyDescent="0.25">
      <c r="A63" s="2"/>
      <c r="C63" s="8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41" s="16" customFormat="1" ht="15.75" x14ac:dyDescent="0.25">
      <c r="A64" s="2"/>
      <c r="B64" s="2"/>
      <c r="C64" s="8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s="16" customFormat="1" ht="6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s="16" customFormat="1" hidden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s="16" customFormat="1" hidden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</sheetData>
  <mergeCells count="177">
    <mergeCell ref="EI10:EI11"/>
    <mergeCell ref="EJ10:EJ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6:A47"/>
    <mergeCell ref="B46:B47"/>
    <mergeCell ref="A16:A17"/>
    <mergeCell ref="B16:B17"/>
    <mergeCell ref="A41:A42"/>
    <mergeCell ref="B41:B42"/>
    <mergeCell ref="A18:A19"/>
    <mergeCell ref="B18:B19"/>
    <mergeCell ref="A26:A27"/>
    <mergeCell ref="B26:B27"/>
    <mergeCell ref="A24:A25"/>
    <mergeCell ref="B24:B25"/>
    <mergeCell ref="A22:A23"/>
    <mergeCell ref="B22:B23"/>
    <mergeCell ref="A20:A21"/>
    <mergeCell ref="B20:B21"/>
    <mergeCell ref="A4:D4"/>
    <mergeCell ref="A10:A12"/>
    <mergeCell ref="B10:B12"/>
    <mergeCell ref="C10:C12"/>
    <mergeCell ref="A50:A51"/>
    <mergeCell ref="B50:B51"/>
    <mergeCell ref="A31:A32"/>
    <mergeCell ref="B31:B32"/>
    <mergeCell ref="A33:A34"/>
    <mergeCell ref="B33:B34"/>
    <mergeCell ref="A35:A36"/>
    <mergeCell ref="B35:B36"/>
    <mergeCell ref="A48:A49"/>
    <mergeCell ref="B48:B49"/>
    <mergeCell ref="A29:A30"/>
    <mergeCell ref="B29:B30"/>
    <mergeCell ref="A14:A15"/>
    <mergeCell ref="B14:B15"/>
    <mergeCell ref="B39:B40"/>
    <mergeCell ref="A43:A44"/>
    <mergeCell ref="B43:B44"/>
    <mergeCell ref="A37:A38"/>
    <mergeCell ref="B37:B38"/>
    <mergeCell ref="A39:A40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2020-01-28T06:26:28Z</cp:lastPrinted>
  <dcterms:created xsi:type="dcterms:W3CDTF">2004-01-06T09:02:21Z</dcterms:created>
  <dcterms:modified xsi:type="dcterms:W3CDTF">2021-01-22T08:47:42Z</dcterms:modified>
</cp:coreProperties>
</file>