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1.'!$A$1:$D$52</definedName>
  </definedNames>
  <calcPr calcId="145621"/>
</workbook>
</file>

<file path=xl/calcChain.xml><?xml version="1.0" encoding="utf-8"?>
<calcChain xmlns="http://schemas.openxmlformats.org/spreadsheetml/2006/main">
  <c r="EJ13" i="40" l="1"/>
  <c r="DZ22" i="40" l="1"/>
  <c r="EA22" i="40"/>
  <c r="EB22" i="40"/>
  <c r="EC22" i="40"/>
  <c r="ED22" i="40"/>
  <c r="EE22" i="40"/>
  <c r="EF22" i="40"/>
  <c r="EG22" i="40"/>
  <c r="EH22" i="40"/>
  <c r="EI22" i="40"/>
  <c r="EJ22" i="40"/>
  <c r="EF20" i="40"/>
  <c r="DZ13" i="40" l="1"/>
  <c r="EA13" i="40"/>
  <c r="EB13" i="40"/>
  <c r="EC13" i="40"/>
  <c r="ED13" i="40"/>
  <c r="EE13" i="40"/>
  <c r="EF13" i="40"/>
  <c r="EG13" i="40"/>
  <c r="EH13" i="40"/>
  <c r="EI13" i="40"/>
  <c r="DY13" i="40"/>
  <c r="DZ20" i="40"/>
  <c r="EA20" i="40"/>
  <c r="EB20" i="40"/>
  <c r="EC20" i="40"/>
  <c r="ED20" i="40"/>
  <c r="EE20" i="40"/>
  <c r="EG20" i="40"/>
  <c r="EH20" i="40"/>
  <c r="EI20" i="40"/>
  <c r="EJ20" i="40"/>
  <c r="DZ35" i="40"/>
  <c r="EA35" i="40"/>
  <c r="EB35" i="40"/>
  <c r="EC35" i="40"/>
  <c r="ED35" i="40"/>
  <c r="EE35" i="40"/>
  <c r="EF35" i="40"/>
  <c r="EG35" i="40"/>
  <c r="EH35" i="40"/>
  <c r="EI35" i="40"/>
  <c r="EJ35" i="40"/>
  <c r="DY22" i="40" l="1"/>
  <c r="DY20" i="40" s="1"/>
  <c r="DY35" i="40"/>
  <c r="DY43" i="40" l="1"/>
  <c r="D35" i="40" l="1"/>
  <c r="D13" i="40"/>
  <c r="D43" i="40" s="1"/>
  <c r="DZ43" i="40" l="1"/>
  <c r="EB43" i="40"/>
  <c r="EC43" i="40"/>
  <c r="ED43" i="40"/>
  <c r="EE43" i="40"/>
  <c r="EF43" i="40"/>
  <c r="EG43" i="40"/>
  <c r="EH43" i="40"/>
  <c r="EI43" i="40"/>
  <c r="EJ43" i="40"/>
  <c r="EA43" i="40" l="1"/>
  <c r="EK43" i="40"/>
</calcChain>
</file>

<file path=xl/sharedStrings.xml><?xml version="1.0" encoding="utf-8"?>
<sst xmlns="http://schemas.openxmlformats.org/spreadsheetml/2006/main" count="728" uniqueCount="269">
  <si>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</si>
  <si>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</si>
  <si>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</si>
  <si>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</si>
  <si>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</si>
  <si>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</si>
  <si>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</si>
  <si>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</si>
  <si>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</si>
  <si>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</si>
  <si>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</si>
  <si>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</si>
  <si>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</si>
  <si>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</si>
  <si>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</si>
  <si>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</si>
  <si>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</si>
  <si>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</si>
  <si>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</si>
  <si>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</si>
  <si>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</si>
  <si>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</si>
  <si>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</si>
  <si>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</si>
  <si>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</si>
  <si>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</si>
  <si>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</si>
  <si>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</si>
  <si>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</si>
  <si>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</si>
  <si>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</si>
  <si>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</si>
  <si>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</si>
  <si>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</si>
  <si>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</si>
  <si>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</si>
  <si>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</si>
  <si>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</si>
  <si>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</si>
  <si>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</si>
  <si>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</si>
  <si>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</si>
  <si>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</si>
  <si>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</si>
  <si>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</si>
  <si>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</si>
  <si>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</si>
  <si>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</si>
  <si>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</si>
  <si>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</si>
  <si>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</si>
  <si>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</si>
  <si>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</si>
  <si>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</si>
  <si>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</si>
  <si>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</si>
  <si>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</si>
  <si>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</si>
  <si>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</si>
  <si>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</si>
  <si>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</si>
  <si>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</si>
  <si>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</si>
  <si>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</si>
  <si>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</si>
  <si>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</si>
  <si>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</si>
  <si>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</si>
  <si>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</si>
  <si>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</si>
  <si>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</si>
  <si>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</si>
  <si>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</si>
  <si>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</si>
  <si>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</si>
  <si>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</si>
  <si>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</si>
  <si>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</si>
  <si>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</si>
  <si>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</si>
  <si>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</si>
  <si>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</si>
  <si>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</si>
  <si>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</si>
  <si>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</si>
  <si>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</si>
  <si>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</si>
  <si>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</si>
  <si>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</si>
  <si>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</si>
  <si>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</si>
  <si>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</si>
  <si>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</si>
  <si>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</si>
  <si>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</si>
  <si>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</si>
  <si>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</si>
  <si>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</si>
  <si>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</si>
  <si>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</si>
  <si>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</si>
  <si>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</si>
  <si>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</si>
  <si>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</si>
  <si>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</si>
  <si>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</si>
  <si>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</si>
  <si>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</si>
  <si>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</si>
  <si>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</si>
  <si>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</si>
  <si>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</si>
  <si>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</si>
  <si>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</si>
  <si>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</si>
  <si>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</si>
  <si>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</si>
  <si>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</si>
  <si>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</si>
  <si>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</si>
  <si>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</si>
  <si>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</si>
  <si>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</si>
  <si>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</si>
  <si>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</si>
  <si>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</si>
  <si>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</si>
  <si>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</si>
  <si>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</si>
  <si>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</si>
  <si>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</si>
  <si>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</si>
  <si>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</si>
  <si>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</si>
  <si>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</si>
  <si>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</si>
  <si>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</si>
  <si>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</si>
  <si>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</si>
  <si>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</si>
  <si>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</si>
  <si>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</si>
  <si>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</si>
  <si>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</si>
  <si>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</si>
  <si>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</si>
  <si>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</si>
  <si>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</si>
  <si>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</si>
  <si>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</si>
  <si>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</si>
  <si>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</si>
  <si>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</si>
  <si>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</si>
  <si>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</si>
  <si>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</si>
  <si>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</si>
  <si>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</si>
  <si>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</si>
  <si>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</si>
  <si>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</si>
  <si>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</si>
  <si>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</si>
  <si>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</si>
  <si>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</si>
  <si>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</si>
  <si>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</si>
  <si>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</si>
  <si>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</si>
  <si>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</si>
  <si>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</si>
  <si>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</si>
  <si>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</si>
  <si>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</si>
  <si>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</si>
  <si>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</si>
  <si>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</si>
  <si>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</si>
  <si>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</si>
  <si>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</si>
  <si>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</si>
  <si>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</si>
  <si>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</si>
  <si>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</si>
  <si>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</si>
  <si>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</si>
  <si>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</si>
  <si>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</si>
  <si>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</si>
  <si>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</si>
  <si>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</si>
  <si>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</si>
  <si>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</si>
  <si>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</si>
  <si>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</si>
  <si>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</si>
  <si>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</si>
  <si>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</si>
  <si>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</si>
  <si>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</si>
  <si>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</si>
  <si>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</si>
  <si>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</si>
  <si>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</si>
  <si>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</si>
  <si>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</si>
  <si>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</si>
  <si>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</si>
  <si>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</si>
  <si>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</si>
  <si>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</si>
  <si>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</si>
  <si>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</si>
  <si>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</si>
  <si>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</si>
  <si>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</si>
  <si>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</si>
  <si>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</si>
  <si>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</si>
  <si>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</si>
  <si>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</si>
  <si>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</si>
  <si>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</si>
  <si>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</si>
  <si>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</si>
  <si>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</si>
  <si>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</si>
  <si>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</si>
  <si>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</si>
  <si>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</si>
  <si>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</si>
  <si>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</si>
  <si>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</si>
  <si>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</si>
  <si>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</si>
  <si>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</si>
  <si>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</si>
  <si>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</si>
  <si>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</si>
  <si>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</si>
  <si>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</si>
  <si>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</si>
  <si>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</si>
  <si>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</si>
  <si>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</si>
  <si>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</si>
  <si>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</si>
  <si>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</si>
  <si>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</si>
  <si>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</si>
  <si>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</si>
  <si>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</si>
  <si>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</si>
  <si>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</si>
  <si>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</si>
  <si>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</si>
  <si>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</si>
  <si>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 xml:space="preserve">Аварийно-восстановительные работы </t>
  </si>
  <si>
    <t xml:space="preserve">Замена электроосвещения </t>
  </si>
  <si>
    <t>пм</t>
  </si>
  <si>
    <t>Исполнитель: Топчина М.Е., 603-70-03, доб. 115</t>
  </si>
  <si>
    <t>АВР:</t>
  </si>
  <si>
    <t>февраль - замена электропроводки 32 м</t>
  </si>
  <si>
    <t>Отчет по текущему ремонту общего имущества в многоквартирном доме № 48 корп.2 по ул. Загородная за 2020 год.</t>
  </si>
  <si>
    <t xml:space="preserve">Генеральный директор ООО "УКДС" - управляющей компании ООО "ГК Д.О.М. Колпино"   ____________________________ Гагай С.И.                                                         :                                                                                                  </t>
  </si>
  <si>
    <t>Окраска входных групп</t>
  </si>
  <si>
    <t>систем канализации (ремонт водостока на чердаке-январь, люк-сентябрь)</t>
  </si>
  <si>
    <t>Замена скобяных изделий (проушина угловая)</t>
  </si>
  <si>
    <t>Ремонт козырька на фасаде здания (5 этаж)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</si>
</sst>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6" borderId="6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5" t="s">
        <v>239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70" t="s">
        <v>132</v>
      </c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64" t="s">
        <v>135</v>
      </c>
      <c r="S9" s="573"/>
      <c r="T9" s="573"/>
      <c r="U9" s="564" t="s">
        <v>101</v>
      </c>
      <c r="V9" s="573"/>
      <c r="W9" s="564" t="s">
        <v>133</v>
      </c>
      <c r="X9" s="565"/>
    </row>
    <row r="10" spans="1:24" ht="149.25" customHeight="1" thickBot="1" x14ac:dyDescent="0.25">
      <c r="A10" s="586"/>
      <c r="B10" s="587"/>
      <c r="C10" s="587"/>
      <c r="D10" s="588"/>
      <c r="E10" s="570" t="s">
        <v>154</v>
      </c>
      <c r="F10" s="571"/>
      <c r="G10" s="571"/>
      <c r="H10" s="570" t="s">
        <v>162</v>
      </c>
      <c r="I10" s="571"/>
      <c r="J10" s="571"/>
      <c r="K10" s="570" t="s">
        <v>163</v>
      </c>
      <c r="L10" s="571"/>
      <c r="M10" s="571"/>
      <c r="N10" s="570" t="s">
        <v>157</v>
      </c>
      <c r="O10" s="572"/>
      <c r="P10" s="570" t="s">
        <v>158</v>
      </c>
      <c r="Q10" s="571"/>
      <c r="R10" s="566"/>
      <c r="S10" s="574"/>
      <c r="T10" s="574"/>
      <c r="U10" s="566"/>
      <c r="V10" s="574"/>
      <c r="W10" s="566"/>
      <c r="X10" s="567"/>
    </row>
    <row r="11" spans="1:24" ht="13.5" thickBot="1" x14ac:dyDescent="0.25">
      <c r="A11" s="586"/>
      <c r="B11" s="587"/>
      <c r="C11" s="587"/>
      <c r="D11" s="58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5" t="s">
        <v>12</v>
      </c>
      <c r="B16" s="53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5"/>
      <c r="B17" s="53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9" t="s">
        <v>14</v>
      </c>
      <c r="B18" s="53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9"/>
      <c r="B19" s="53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1" t="s">
        <v>167</v>
      </c>
      <c r="B21" s="57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2"/>
      <c r="B22" s="57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2" t="s">
        <v>168</v>
      </c>
      <c r="B23" s="58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2"/>
      <c r="B24" s="58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2" t="s">
        <v>171</v>
      </c>
      <c r="B25" s="58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2"/>
      <c r="B26" s="58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2" t="s">
        <v>173</v>
      </c>
      <c r="B27" s="58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2"/>
      <c r="B28" s="58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2" t="s">
        <v>176</v>
      </c>
      <c r="B29" s="58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2"/>
      <c r="B30" s="58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7" t="s">
        <v>18</v>
      </c>
      <c r="B32" s="58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8"/>
      <c r="B33" s="58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3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4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7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5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8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3" t="s">
        <v>25</v>
      </c>
      <c r="B39" s="52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4"/>
      <c r="B40" s="52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7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4"/>
      <c r="B42" s="52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7" t="s">
        <v>29</v>
      </c>
      <c r="B43" s="58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8"/>
      <c r="B44" s="58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3" t="s">
        <v>31</v>
      </c>
      <c r="B45" s="58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4"/>
      <c r="B46" s="59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7" t="s">
        <v>32</v>
      </c>
      <c r="B47" s="55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8"/>
      <c r="B48" s="55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3" t="s">
        <v>34</v>
      </c>
      <c r="B49" s="54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4"/>
      <c r="B50" s="55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7" t="s">
        <v>35</v>
      </c>
      <c r="B51" s="55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8"/>
      <c r="B52" s="55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3" t="s">
        <v>36</v>
      </c>
      <c r="B53" s="54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4"/>
      <c r="B54" s="55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7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8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3" t="s">
        <v>51</v>
      </c>
      <c r="B57" s="57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4"/>
      <c r="B58" s="58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7" t="s">
        <v>150</v>
      </c>
      <c r="B59" s="55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8"/>
      <c r="B60" s="55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3" t="s">
        <v>39</v>
      </c>
      <c r="B61" s="54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4"/>
      <c r="B62" s="55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7" t="s">
        <v>41</v>
      </c>
      <c r="B63" s="55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8"/>
      <c r="B64" s="55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3" t="s">
        <v>152</v>
      </c>
      <c r="B65" s="54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4"/>
      <c r="B66" s="55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7" t="s">
        <v>182</v>
      </c>
      <c r="B67" s="55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8"/>
      <c r="B68" s="55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9" t="s">
        <v>204</v>
      </c>
      <c r="B69" s="55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0"/>
      <c r="B70" s="55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1" t="s">
        <v>205</v>
      </c>
      <c r="B72" s="55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2"/>
      <c r="B73" s="55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5" t="s">
        <v>229</v>
      </c>
      <c r="B74" s="53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5"/>
      <c r="B75" s="53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5" t="s">
        <v>230</v>
      </c>
      <c r="B76" s="53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5"/>
      <c r="B77" s="53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5" t="s">
        <v>231</v>
      </c>
      <c r="B78" s="53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5"/>
      <c r="B79" s="53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5" t="s">
        <v>232</v>
      </c>
      <c r="B80" s="53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4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7" t="s">
        <v>112</v>
      </c>
      <c r="B82" s="55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8"/>
      <c r="B83" s="55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3" t="s">
        <v>48</v>
      </c>
      <c r="B84" s="54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4"/>
      <c r="B85" s="55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7">
        <v>25</v>
      </c>
      <c r="B87" s="52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8"/>
      <c r="B88" s="53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1">
        <v>26</v>
      </c>
      <c r="B89" s="53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2"/>
      <c r="B90" s="53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3" t="s">
        <v>233</v>
      </c>
      <c r="B91" s="54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4"/>
      <c r="B92" s="54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8" t="s">
        <v>95</v>
      </c>
      <c r="B101" s="568"/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9"/>
      <c r="T101" s="568"/>
      <c r="U101" s="2"/>
      <c r="V101" s="2"/>
      <c r="W101" s="2"/>
      <c r="X101" s="2"/>
    </row>
    <row r="102" spans="1:24" ht="15" x14ac:dyDescent="0.25">
      <c r="A102" s="547" t="s">
        <v>71</v>
      </c>
      <c r="B102" s="51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8"/>
      <c r="B103" s="51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8" t="s">
        <v>16</v>
      </c>
      <c r="B104" s="51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5"/>
      <c r="B105" s="51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8" t="s">
        <v>18</v>
      </c>
      <c r="B106" s="51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5"/>
      <c r="B107" s="51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8" t="s">
        <v>57</v>
      </c>
      <c r="B108" s="51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5"/>
      <c r="B109" s="51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8" t="s">
        <v>24</v>
      </c>
      <c r="B110" s="51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5"/>
      <c r="B111" s="51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8" t="s">
        <v>25</v>
      </c>
      <c r="B112" s="51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5"/>
      <c r="B113" s="51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9">
        <v>7</v>
      </c>
      <c r="B114" s="51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0"/>
      <c r="B115" s="51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1">
        <v>8</v>
      </c>
      <c r="B116" s="51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2"/>
      <c r="B117" s="51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9">
        <v>9</v>
      </c>
      <c r="B118" s="51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0"/>
      <c r="B119" s="51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3" t="s">
        <v>139</v>
      </c>
      <c r="B129" s="51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4"/>
      <c r="B130" s="51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3" t="s">
        <v>140</v>
      </c>
      <c r="B131" s="51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4"/>
      <c r="B132" s="51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3" t="s">
        <v>141</v>
      </c>
      <c r="B133" s="51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4"/>
      <c r="B134" s="51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3" t="s">
        <v>111</v>
      </c>
      <c r="B135" s="51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5"/>
      <c r="B136" s="51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3" t="s">
        <v>142</v>
      </c>
      <c r="B141" s="51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4"/>
      <c r="B142" s="51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3" t="s">
        <v>143</v>
      </c>
      <c r="B143" s="51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4"/>
      <c r="B144" s="51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3" t="s">
        <v>144</v>
      </c>
      <c r="B145" s="51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4"/>
      <c r="B146" s="51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3" t="s">
        <v>145</v>
      </c>
      <c r="B147" s="51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4"/>
      <c r="B148" s="51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3" t="s">
        <v>146</v>
      </c>
      <c r="B149" s="51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4"/>
      <c r="B150" s="51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3" t="s">
        <v>147</v>
      </c>
      <c r="B151" s="51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4"/>
      <c r="B152" s="51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3" t="s">
        <v>148</v>
      </c>
      <c r="B153" s="51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4"/>
      <c r="B154" s="51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3" t="s">
        <v>149</v>
      </c>
      <c r="B155" s="51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5"/>
      <c r="B156" s="51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9"/>
  <sheetViews>
    <sheetView tabSelected="1" view="pageBreakPreview" topLeftCell="A28" zoomScaleNormal="70" zoomScaleSheetLayoutView="100" workbookViewId="0">
      <selection activeCell="EJ14" sqref="EJ14"/>
    </sheetView>
  </sheetViews>
  <sheetFormatPr defaultColWidth="8.85546875" defaultRowHeight="12.75" x14ac:dyDescent="0.2"/>
  <cols>
    <col min="1" max="1" width="6.28515625" style="2" customWidth="1"/>
    <col min="2" max="2" width="72.57031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3" t="s">
        <v>263</v>
      </c>
      <c r="B4" s="593"/>
      <c r="C4" s="593"/>
      <c r="D4" s="593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594" t="s">
        <v>2</v>
      </c>
      <c r="D10" s="610" t="s">
        <v>241</v>
      </c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/>
      <c r="DE10" s="610"/>
      <c r="DF10" s="610"/>
      <c r="DG10" s="610"/>
      <c r="DH10" s="610"/>
      <c r="DI10" s="610"/>
      <c r="DJ10" s="610"/>
      <c r="DK10" s="610"/>
      <c r="DL10" s="610"/>
      <c r="DM10" s="610"/>
      <c r="DN10" s="610"/>
      <c r="DO10" s="610"/>
      <c r="DP10" s="610"/>
      <c r="DQ10" s="610"/>
      <c r="DR10" s="610"/>
      <c r="DS10" s="610"/>
      <c r="DT10" s="610"/>
      <c r="DU10" s="610"/>
      <c r="DV10" s="610"/>
      <c r="DW10" s="610"/>
      <c r="DX10" s="564"/>
      <c r="DY10" s="616" t="s">
        <v>244</v>
      </c>
      <c r="DZ10" s="489" t="s">
        <v>245</v>
      </c>
      <c r="EA10" s="489" t="s">
        <v>246</v>
      </c>
      <c r="EB10" s="489" t="s">
        <v>247</v>
      </c>
      <c r="EC10" s="489" t="s">
        <v>248</v>
      </c>
      <c r="ED10" s="489" t="s">
        <v>249</v>
      </c>
      <c r="EE10" s="489" t="s">
        <v>250</v>
      </c>
      <c r="EF10" s="489" t="s">
        <v>251</v>
      </c>
      <c r="EG10" s="489" t="s">
        <v>252</v>
      </c>
      <c r="EH10" s="489" t="s">
        <v>253</v>
      </c>
      <c r="EI10" s="489" t="s">
        <v>254</v>
      </c>
      <c r="EJ10" s="485" t="s">
        <v>255</v>
      </c>
    </row>
    <row r="11" spans="1:141" ht="25.5" customHeight="1" x14ac:dyDescent="0.2">
      <c r="A11" s="586"/>
      <c r="B11" s="587"/>
      <c r="C11" s="595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1"/>
      <c r="BI11" s="611"/>
      <c r="BJ11" s="611"/>
      <c r="BK11" s="611"/>
      <c r="BL11" s="611"/>
      <c r="BM11" s="611"/>
      <c r="BN11" s="611"/>
      <c r="BO11" s="611"/>
      <c r="BP11" s="611"/>
      <c r="BQ11" s="611"/>
      <c r="BR11" s="611"/>
      <c r="BS11" s="611"/>
      <c r="BT11" s="611"/>
      <c r="BU11" s="611"/>
      <c r="BV11" s="611"/>
      <c r="BW11" s="611"/>
      <c r="BX11" s="611"/>
      <c r="BY11" s="611"/>
      <c r="BZ11" s="611"/>
      <c r="CA11" s="611"/>
      <c r="CB11" s="611"/>
      <c r="CC11" s="611"/>
      <c r="CD11" s="611"/>
      <c r="CE11" s="611"/>
      <c r="CF11" s="611"/>
      <c r="CG11" s="611"/>
      <c r="CH11" s="611"/>
      <c r="CI11" s="611"/>
      <c r="CJ11" s="611"/>
      <c r="CK11" s="611"/>
      <c r="CL11" s="611"/>
      <c r="CM11" s="611"/>
      <c r="CN11" s="611"/>
      <c r="CO11" s="611"/>
      <c r="CP11" s="611"/>
      <c r="CQ11" s="611"/>
      <c r="CR11" s="611"/>
      <c r="CS11" s="611"/>
      <c r="CT11" s="611"/>
      <c r="CU11" s="611"/>
      <c r="CV11" s="611"/>
      <c r="CW11" s="611"/>
      <c r="CX11" s="611"/>
      <c r="CY11" s="611"/>
      <c r="CZ11" s="611"/>
      <c r="DA11" s="611"/>
      <c r="DB11" s="611"/>
      <c r="DC11" s="611"/>
      <c r="DD11" s="611"/>
      <c r="DE11" s="611"/>
      <c r="DF11" s="611"/>
      <c r="DG11" s="611"/>
      <c r="DH11" s="611"/>
      <c r="DI11" s="611"/>
      <c r="DJ11" s="611"/>
      <c r="DK11" s="611"/>
      <c r="DL11" s="611"/>
      <c r="DM11" s="611"/>
      <c r="DN11" s="611"/>
      <c r="DO11" s="611"/>
      <c r="DP11" s="611"/>
      <c r="DQ11" s="611"/>
      <c r="DR11" s="611"/>
      <c r="DS11" s="611"/>
      <c r="DT11" s="611"/>
      <c r="DU11" s="611"/>
      <c r="DV11" s="611"/>
      <c r="DW11" s="611"/>
      <c r="DX11" s="615"/>
      <c r="DY11" s="617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86"/>
      <c r="B12" s="587"/>
      <c r="C12" s="595"/>
      <c r="D12" s="482" t="s">
        <v>242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>
        <f>D19</f>
        <v>0</v>
      </c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>
        <f>DY15+DY19</f>
        <v>0</v>
      </c>
      <c r="DZ13" s="481">
        <f t="shared" ref="DZ13:EJ13" si="0">DZ15+DZ19</f>
        <v>0</v>
      </c>
      <c r="EA13" s="481">
        <f t="shared" si="0"/>
        <v>0</v>
      </c>
      <c r="EB13" s="481">
        <f t="shared" si="0"/>
        <v>0</v>
      </c>
      <c r="EC13" s="481">
        <f t="shared" si="0"/>
        <v>0</v>
      </c>
      <c r="ED13" s="481">
        <f t="shared" si="0"/>
        <v>0</v>
      </c>
      <c r="EE13" s="481">
        <f t="shared" si="0"/>
        <v>0</v>
      </c>
      <c r="EF13" s="481">
        <f t="shared" si="0"/>
        <v>0</v>
      </c>
      <c r="EG13" s="481">
        <f t="shared" si="0"/>
        <v>5.0579999999999998</v>
      </c>
      <c r="EH13" s="481">
        <f t="shared" si="0"/>
        <v>0</v>
      </c>
      <c r="EI13" s="481">
        <f t="shared" si="0"/>
        <v>0</v>
      </c>
      <c r="EJ13" s="481">
        <f>EJ15+EJ19+EJ17</f>
        <v>31.074000000000002</v>
      </c>
      <c r="EK13" s="493"/>
    </row>
    <row r="14" spans="1:141" s="25" customFormat="1" ht="15" x14ac:dyDescent="0.25">
      <c r="A14" s="523" t="s">
        <v>243</v>
      </c>
      <c r="B14" s="606" t="s">
        <v>265</v>
      </c>
      <c r="C14" s="350" t="s">
        <v>28</v>
      </c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618"/>
      <c r="AV14" s="618"/>
      <c r="AW14" s="618"/>
      <c r="AX14" s="618"/>
      <c r="AY14" s="618"/>
      <c r="AZ14" s="618"/>
      <c r="BA14" s="618"/>
      <c r="BB14" s="618"/>
      <c r="BC14" s="618"/>
      <c r="BD14" s="618"/>
      <c r="BE14" s="618"/>
      <c r="BF14" s="618"/>
      <c r="BG14" s="618"/>
      <c r="BH14" s="618"/>
      <c r="BI14" s="618"/>
      <c r="BJ14" s="618"/>
      <c r="BK14" s="618"/>
      <c r="BL14" s="618"/>
      <c r="BM14" s="618"/>
      <c r="BN14" s="618"/>
      <c r="BO14" s="618"/>
      <c r="BP14" s="618"/>
      <c r="BQ14" s="618"/>
      <c r="BR14" s="618"/>
      <c r="BS14" s="618"/>
      <c r="BT14" s="618"/>
      <c r="BU14" s="618"/>
      <c r="BV14" s="618"/>
      <c r="BW14" s="618"/>
      <c r="BX14" s="618"/>
      <c r="BY14" s="618"/>
      <c r="BZ14" s="618"/>
      <c r="CA14" s="618"/>
      <c r="CB14" s="618"/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618"/>
      <c r="CN14" s="618"/>
      <c r="CO14" s="618"/>
      <c r="CP14" s="618"/>
      <c r="CQ14" s="618"/>
      <c r="CR14" s="618"/>
      <c r="CS14" s="618"/>
      <c r="CT14" s="618"/>
      <c r="CU14" s="618"/>
      <c r="CV14" s="618"/>
      <c r="CW14" s="618"/>
      <c r="CX14" s="618"/>
      <c r="CY14" s="618"/>
      <c r="CZ14" s="618"/>
      <c r="DA14" s="618"/>
      <c r="DB14" s="618"/>
      <c r="DC14" s="618"/>
      <c r="DD14" s="618"/>
      <c r="DE14" s="618"/>
      <c r="DF14" s="618"/>
      <c r="DG14" s="618"/>
      <c r="DH14" s="618"/>
      <c r="DI14" s="618"/>
      <c r="DJ14" s="618"/>
      <c r="DK14" s="618"/>
      <c r="DL14" s="618"/>
      <c r="DM14" s="618"/>
      <c r="DN14" s="618"/>
      <c r="DO14" s="618"/>
      <c r="DP14" s="618"/>
      <c r="DQ14" s="618"/>
      <c r="DR14" s="618"/>
      <c r="DS14" s="618"/>
      <c r="DT14" s="618"/>
      <c r="DU14" s="618"/>
      <c r="DV14" s="618"/>
      <c r="DW14" s="618"/>
      <c r="DX14" s="618"/>
      <c r="DY14" s="618"/>
      <c r="DZ14" s="618"/>
      <c r="EA14" s="619"/>
      <c r="EB14" s="618"/>
      <c r="EC14" s="618"/>
      <c r="ED14" s="618"/>
      <c r="EE14" s="618"/>
      <c r="EF14" s="618"/>
      <c r="EG14" s="619">
        <v>2</v>
      </c>
      <c r="EH14" s="618"/>
      <c r="EI14" s="618"/>
      <c r="EJ14" s="618"/>
    </row>
    <row r="15" spans="1:141" s="25" customFormat="1" ht="42" customHeight="1" thickBot="1" x14ac:dyDescent="0.3">
      <c r="A15" s="535"/>
      <c r="B15" s="581"/>
      <c r="C15" s="191" t="s">
        <v>11</v>
      </c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  <c r="BE15" s="620"/>
      <c r="BF15" s="620"/>
      <c r="BG15" s="620"/>
      <c r="BH15" s="620"/>
      <c r="BI15" s="620"/>
      <c r="BJ15" s="620"/>
      <c r="BK15" s="620"/>
      <c r="BL15" s="620"/>
      <c r="BM15" s="620"/>
      <c r="BN15" s="620"/>
      <c r="BO15" s="620"/>
      <c r="BP15" s="620"/>
      <c r="BQ15" s="620"/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  <c r="CG15" s="620"/>
      <c r="CH15" s="620"/>
      <c r="CI15" s="620"/>
      <c r="CJ15" s="620"/>
      <c r="CK15" s="620"/>
      <c r="CL15" s="620"/>
      <c r="CM15" s="620"/>
      <c r="CN15" s="620"/>
      <c r="CO15" s="620"/>
      <c r="CP15" s="620"/>
      <c r="CQ15" s="620"/>
      <c r="CR15" s="620"/>
      <c r="CS15" s="620"/>
      <c r="CT15" s="620"/>
      <c r="CU15" s="620"/>
      <c r="CV15" s="620"/>
      <c r="CW15" s="620"/>
      <c r="CX15" s="620"/>
      <c r="CY15" s="620"/>
      <c r="CZ15" s="620"/>
      <c r="DA15" s="620"/>
      <c r="DB15" s="620"/>
      <c r="DC15" s="620"/>
      <c r="DD15" s="620"/>
      <c r="DE15" s="620"/>
      <c r="DF15" s="620"/>
      <c r="DG15" s="620"/>
      <c r="DH15" s="620"/>
      <c r="DI15" s="620"/>
      <c r="DJ15" s="620"/>
      <c r="DK15" s="620"/>
      <c r="DL15" s="620"/>
      <c r="DM15" s="620"/>
      <c r="DN15" s="620"/>
      <c r="DO15" s="620"/>
      <c r="DP15" s="620"/>
      <c r="DQ15" s="620"/>
      <c r="DR15" s="620"/>
      <c r="DS15" s="620"/>
      <c r="DT15" s="620"/>
      <c r="DU15" s="620"/>
      <c r="DV15" s="620"/>
      <c r="DW15" s="620"/>
      <c r="DX15" s="620"/>
      <c r="DY15" s="620"/>
      <c r="DZ15" s="620"/>
      <c r="EA15" s="469"/>
      <c r="EB15" s="620"/>
      <c r="EC15" s="620"/>
      <c r="ED15" s="620"/>
      <c r="EE15" s="620"/>
      <c r="EF15" s="620"/>
      <c r="EG15" s="469">
        <v>5.0579999999999998</v>
      </c>
      <c r="EH15" s="620"/>
      <c r="EI15" s="620"/>
      <c r="EJ15" s="620"/>
    </row>
    <row r="16" spans="1:141" s="25" customFormat="1" ht="27" customHeight="1" x14ac:dyDescent="0.25">
      <c r="A16" s="523" t="s">
        <v>16</v>
      </c>
      <c r="B16" s="606" t="s">
        <v>268</v>
      </c>
      <c r="C16" s="350" t="s">
        <v>28</v>
      </c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618"/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  <c r="BB16" s="618"/>
      <c r="BC16" s="618"/>
      <c r="BD16" s="618"/>
      <c r="BE16" s="618"/>
      <c r="BF16" s="618"/>
      <c r="BG16" s="618"/>
      <c r="BH16" s="618"/>
      <c r="BI16" s="618"/>
      <c r="BJ16" s="618"/>
      <c r="BK16" s="618"/>
      <c r="BL16" s="618"/>
      <c r="BM16" s="618"/>
      <c r="BN16" s="618"/>
      <c r="BO16" s="618"/>
      <c r="BP16" s="618"/>
      <c r="BQ16" s="618"/>
      <c r="BR16" s="618"/>
      <c r="BS16" s="618"/>
      <c r="BT16" s="618"/>
      <c r="BU16" s="618"/>
      <c r="BV16" s="618"/>
      <c r="BW16" s="618"/>
      <c r="BX16" s="618"/>
      <c r="BY16" s="618"/>
      <c r="BZ16" s="618"/>
      <c r="CA16" s="618"/>
      <c r="CB16" s="618"/>
      <c r="CC16" s="618"/>
      <c r="CD16" s="618"/>
      <c r="CE16" s="618"/>
      <c r="CF16" s="618"/>
      <c r="CG16" s="618"/>
      <c r="CH16" s="618"/>
      <c r="CI16" s="618"/>
      <c r="CJ16" s="618"/>
      <c r="CK16" s="618"/>
      <c r="CL16" s="618"/>
      <c r="CM16" s="618"/>
      <c r="CN16" s="618"/>
      <c r="CO16" s="618"/>
      <c r="CP16" s="618"/>
      <c r="CQ16" s="618"/>
      <c r="CR16" s="618"/>
      <c r="CS16" s="618"/>
      <c r="CT16" s="618"/>
      <c r="CU16" s="618"/>
      <c r="CV16" s="618"/>
      <c r="CW16" s="618"/>
      <c r="CX16" s="618"/>
      <c r="CY16" s="618"/>
      <c r="CZ16" s="618"/>
      <c r="DA16" s="618"/>
      <c r="DB16" s="618"/>
      <c r="DC16" s="618"/>
      <c r="DD16" s="618"/>
      <c r="DE16" s="618"/>
      <c r="DF16" s="618"/>
      <c r="DG16" s="618"/>
      <c r="DH16" s="618"/>
      <c r="DI16" s="618"/>
      <c r="DJ16" s="618"/>
      <c r="DK16" s="618"/>
      <c r="DL16" s="618"/>
      <c r="DM16" s="618"/>
      <c r="DN16" s="618"/>
      <c r="DO16" s="618"/>
      <c r="DP16" s="618"/>
      <c r="DQ16" s="618"/>
      <c r="DR16" s="618"/>
      <c r="DS16" s="618"/>
      <c r="DT16" s="618"/>
      <c r="DU16" s="618"/>
      <c r="DV16" s="618"/>
      <c r="DW16" s="618"/>
      <c r="DX16" s="618"/>
      <c r="DY16" s="618"/>
      <c r="DZ16" s="618"/>
      <c r="EA16" s="619"/>
      <c r="EB16" s="618"/>
      <c r="EC16" s="618"/>
      <c r="ED16" s="618"/>
      <c r="EE16" s="618"/>
      <c r="EF16" s="618"/>
      <c r="EG16" s="619"/>
      <c r="EH16" s="618"/>
      <c r="EI16" s="618"/>
      <c r="EJ16" s="619">
        <v>1</v>
      </c>
    </row>
    <row r="17" spans="1:141" s="25" customFormat="1" ht="24" customHeight="1" thickBot="1" x14ac:dyDescent="0.3">
      <c r="A17" s="535"/>
      <c r="B17" s="581"/>
      <c r="C17" s="191" t="s">
        <v>11</v>
      </c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  <c r="AB17" s="620"/>
      <c r="AC17" s="620"/>
      <c r="AD17" s="620"/>
      <c r="AE17" s="620"/>
      <c r="AF17" s="620"/>
      <c r="AG17" s="620"/>
      <c r="AH17" s="620"/>
      <c r="AI17" s="620"/>
      <c r="AJ17" s="620"/>
      <c r="AK17" s="620"/>
      <c r="AL17" s="620"/>
      <c r="AM17" s="620"/>
      <c r="AN17" s="620"/>
      <c r="AO17" s="620"/>
      <c r="AP17" s="620"/>
      <c r="AQ17" s="620"/>
      <c r="AR17" s="620"/>
      <c r="AS17" s="620"/>
      <c r="AT17" s="620"/>
      <c r="AU17" s="620"/>
      <c r="AV17" s="620"/>
      <c r="AW17" s="620"/>
      <c r="AX17" s="620"/>
      <c r="AY17" s="620"/>
      <c r="AZ17" s="620"/>
      <c r="BA17" s="620"/>
      <c r="BB17" s="620"/>
      <c r="BC17" s="620"/>
      <c r="BD17" s="620"/>
      <c r="BE17" s="620"/>
      <c r="BF17" s="620"/>
      <c r="BG17" s="620"/>
      <c r="BH17" s="620"/>
      <c r="BI17" s="620"/>
      <c r="BJ17" s="620"/>
      <c r="BK17" s="620"/>
      <c r="BL17" s="620"/>
      <c r="BM17" s="620"/>
      <c r="BN17" s="620"/>
      <c r="BO17" s="620"/>
      <c r="BP17" s="620"/>
      <c r="BQ17" s="620"/>
      <c r="BR17" s="620"/>
      <c r="BS17" s="620"/>
      <c r="BT17" s="620"/>
      <c r="BU17" s="620"/>
      <c r="BV17" s="620"/>
      <c r="BW17" s="620"/>
      <c r="BX17" s="620"/>
      <c r="BY17" s="620"/>
      <c r="BZ17" s="620"/>
      <c r="CA17" s="620"/>
      <c r="CB17" s="620"/>
      <c r="CC17" s="620"/>
      <c r="CD17" s="620"/>
      <c r="CE17" s="620"/>
      <c r="CF17" s="620"/>
      <c r="CG17" s="620"/>
      <c r="CH17" s="620"/>
      <c r="CI17" s="620"/>
      <c r="CJ17" s="620"/>
      <c r="CK17" s="620"/>
      <c r="CL17" s="620"/>
      <c r="CM17" s="620"/>
      <c r="CN17" s="620"/>
      <c r="CO17" s="620"/>
      <c r="CP17" s="620"/>
      <c r="CQ17" s="620"/>
      <c r="CR17" s="620"/>
      <c r="CS17" s="620"/>
      <c r="CT17" s="620"/>
      <c r="CU17" s="620"/>
      <c r="CV17" s="620"/>
      <c r="CW17" s="620"/>
      <c r="CX17" s="620"/>
      <c r="CY17" s="620"/>
      <c r="CZ17" s="620"/>
      <c r="DA17" s="620"/>
      <c r="DB17" s="620"/>
      <c r="DC17" s="620"/>
      <c r="DD17" s="620"/>
      <c r="DE17" s="620"/>
      <c r="DF17" s="620"/>
      <c r="DG17" s="620"/>
      <c r="DH17" s="620"/>
      <c r="DI17" s="620"/>
      <c r="DJ17" s="620"/>
      <c r="DK17" s="620"/>
      <c r="DL17" s="620"/>
      <c r="DM17" s="620"/>
      <c r="DN17" s="620"/>
      <c r="DO17" s="620"/>
      <c r="DP17" s="620"/>
      <c r="DQ17" s="620"/>
      <c r="DR17" s="620"/>
      <c r="DS17" s="620"/>
      <c r="DT17" s="620"/>
      <c r="DU17" s="620"/>
      <c r="DV17" s="620"/>
      <c r="DW17" s="620"/>
      <c r="DX17" s="620"/>
      <c r="DY17" s="620"/>
      <c r="DZ17" s="620"/>
      <c r="EA17" s="469"/>
      <c r="EB17" s="620"/>
      <c r="EC17" s="620"/>
      <c r="ED17" s="620"/>
      <c r="EE17" s="620"/>
      <c r="EF17" s="620"/>
      <c r="EG17" s="469"/>
      <c r="EH17" s="620"/>
      <c r="EI17" s="620"/>
      <c r="EJ17" s="469">
        <v>30.468</v>
      </c>
    </row>
    <row r="18" spans="1:141" s="25" customFormat="1" ht="27.75" customHeight="1" x14ac:dyDescent="0.25">
      <c r="A18" s="523" t="s">
        <v>18</v>
      </c>
      <c r="B18" s="606" t="s">
        <v>267</v>
      </c>
      <c r="C18" s="350" t="s">
        <v>28</v>
      </c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618"/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  <c r="BB18" s="618"/>
      <c r="BC18" s="618"/>
      <c r="BD18" s="618"/>
      <c r="BE18" s="618"/>
      <c r="BF18" s="618"/>
      <c r="BG18" s="618"/>
      <c r="BH18" s="618"/>
      <c r="BI18" s="618"/>
      <c r="BJ18" s="618"/>
      <c r="BK18" s="618"/>
      <c r="BL18" s="618"/>
      <c r="BM18" s="618"/>
      <c r="BN18" s="618"/>
      <c r="BO18" s="618"/>
      <c r="BP18" s="618"/>
      <c r="BQ18" s="618"/>
      <c r="BR18" s="618"/>
      <c r="BS18" s="618"/>
      <c r="BT18" s="618"/>
      <c r="BU18" s="618"/>
      <c r="BV18" s="618"/>
      <c r="BW18" s="618"/>
      <c r="BX18" s="618"/>
      <c r="BY18" s="618"/>
      <c r="BZ18" s="618"/>
      <c r="CA18" s="618"/>
      <c r="CB18" s="618"/>
      <c r="CC18" s="618"/>
      <c r="CD18" s="618"/>
      <c r="CE18" s="618"/>
      <c r="CF18" s="618"/>
      <c r="CG18" s="618"/>
      <c r="CH18" s="618"/>
      <c r="CI18" s="618"/>
      <c r="CJ18" s="618"/>
      <c r="CK18" s="618"/>
      <c r="CL18" s="618"/>
      <c r="CM18" s="618"/>
      <c r="CN18" s="618"/>
      <c r="CO18" s="618"/>
      <c r="CP18" s="618"/>
      <c r="CQ18" s="618"/>
      <c r="CR18" s="618"/>
      <c r="CS18" s="618"/>
      <c r="CT18" s="618"/>
      <c r="CU18" s="618"/>
      <c r="CV18" s="618"/>
      <c r="CW18" s="618"/>
      <c r="CX18" s="618"/>
      <c r="CY18" s="618"/>
      <c r="CZ18" s="618"/>
      <c r="DA18" s="618"/>
      <c r="DB18" s="618"/>
      <c r="DC18" s="618"/>
      <c r="DD18" s="618"/>
      <c r="DE18" s="618"/>
      <c r="DF18" s="618"/>
      <c r="DG18" s="618"/>
      <c r="DH18" s="618"/>
      <c r="DI18" s="618"/>
      <c r="DJ18" s="618"/>
      <c r="DK18" s="618"/>
      <c r="DL18" s="618"/>
      <c r="DM18" s="618"/>
      <c r="DN18" s="618"/>
      <c r="DO18" s="618"/>
      <c r="DP18" s="618"/>
      <c r="DQ18" s="618"/>
      <c r="DR18" s="618"/>
      <c r="DS18" s="618"/>
      <c r="DT18" s="618"/>
      <c r="DU18" s="618"/>
      <c r="DV18" s="618"/>
      <c r="DW18" s="618"/>
      <c r="DX18" s="618"/>
      <c r="DY18" s="618"/>
      <c r="DZ18" s="618"/>
      <c r="EA18" s="619"/>
      <c r="EB18" s="618"/>
      <c r="EC18" s="618"/>
      <c r="ED18" s="618"/>
      <c r="EE18" s="618"/>
      <c r="EF18" s="618"/>
      <c r="EG18" s="619"/>
      <c r="EH18" s="618"/>
      <c r="EI18" s="618"/>
      <c r="EJ18" s="619">
        <v>2</v>
      </c>
    </row>
    <row r="19" spans="1:141" s="25" customFormat="1" ht="19.5" customHeight="1" thickBot="1" x14ac:dyDescent="0.3">
      <c r="A19" s="535"/>
      <c r="B19" s="581"/>
      <c r="C19" s="191" t="s">
        <v>11</v>
      </c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0"/>
      <c r="BT19" s="620"/>
      <c r="BU19" s="620"/>
      <c r="BV19" s="620"/>
      <c r="BW19" s="620"/>
      <c r="BX19" s="620"/>
      <c r="BY19" s="620"/>
      <c r="BZ19" s="620"/>
      <c r="CA19" s="620"/>
      <c r="CB19" s="620"/>
      <c r="CC19" s="620"/>
      <c r="CD19" s="620"/>
      <c r="CE19" s="620"/>
      <c r="CF19" s="620"/>
      <c r="CG19" s="620"/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0"/>
      <c r="CT19" s="620"/>
      <c r="CU19" s="620"/>
      <c r="CV19" s="620"/>
      <c r="CW19" s="620"/>
      <c r="CX19" s="620"/>
      <c r="CY19" s="620"/>
      <c r="CZ19" s="620"/>
      <c r="DA19" s="620"/>
      <c r="DB19" s="620"/>
      <c r="DC19" s="620"/>
      <c r="DD19" s="620"/>
      <c r="DE19" s="620"/>
      <c r="DF19" s="620"/>
      <c r="DG19" s="620"/>
      <c r="DH19" s="620"/>
      <c r="DI19" s="620"/>
      <c r="DJ19" s="620"/>
      <c r="DK19" s="620"/>
      <c r="DL19" s="620"/>
      <c r="DM19" s="620"/>
      <c r="DN19" s="620"/>
      <c r="DO19" s="620"/>
      <c r="DP19" s="620"/>
      <c r="DQ19" s="620"/>
      <c r="DR19" s="620"/>
      <c r="DS19" s="620"/>
      <c r="DT19" s="620"/>
      <c r="DU19" s="620"/>
      <c r="DV19" s="620"/>
      <c r="DW19" s="620"/>
      <c r="DX19" s="620"/>
      <c r="DY19" s="620"/>
      <c r="DZ19" s="620"/>
      <c r="EA19" s="469"/>
      <c r="EB19" s="620"/>
      <c r="EC19" s="620"/>
      <c r="ED19" s="620"/>
      <c r="EE19" s="620"/>
      <c r="EF19" s="620"/>
      <c r="EG19" s="469"/>
      <c r="EH19" s="620"/>
      <c r="EI19" s="620"/>
      <c r="EJ19" s="469">
        <v>0.60599999999999998</v>
      </c>
    </row>
    <row r="20" spans="1:141" s="25" customFormat="1" ht="15.75" thickBot="1" x14ac:dyDescent="0.3">
      <c r="A20" s="397" t="s">
        <v>75</v>
      </c>
      <c r="B20" s="454" t="s">
        <v>76</v>
      </c>
      <c r="C20" s="399" t="s">
        <v>11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95">
        <f>DY22+DY32+DY34</f>
        <v>2.8140000000000001</v>
      </c>
      <c r="DZ20" s="495">
        <f t="shared" ref="DZ20:EJ20" si="1">DZ22+DZ32+DZ34</f>
        <v>0</v>
      </c>
      <c r="EA20" s="495">
        <f t="shared" si="1"/>
        <v>0</v>
      </c>
      <c r="EB20" s="495">
        <f t="shared" si="1"/>
        <v>0</v>
      </c>
      <c r="EC20" s="495">
        <f t="shared" si="1"/>
        <v>0</v>
      </c>
      <c r="ED20" s="495">
        <f t="shared" si="1"/>
        <v>0</v>
      </c>
      <c r="EE20" s="495">
        <f t="shared" si="1"/>
        <v>0</v>
      </c>
      <c r="EF20" s="495">
        <f>EF22+EF32+EF34</f>
        <v>6.5339999999999998</v>
      </c>
      <c r="EG20" s="495">
        <f t="shared" si="1"/>
        <v>1.0644</v>
      </c>
      <c r="EH20" s="495">
        <f t="shared" si="1"/>
        <v>0</v>
      </c>
      <c r="EI20" s="495">
        <f t="shared" si="1"/>
        <v>2.8149999999999999</v>
      </c>
      <c r="EJ20" s="495">
        <f t="shared" si="1"/>
        <v>5.4059999999999997</v>
      </c>
      <c r="EK20" s="491"/>
    </row>
    <row r="21" spans="1:141" s="25" customFormat="1" ht="15" x14ac:dyDescent="0.25">
      <c r="A21" s="602" t="s">
        <v>205</v>
      </c>
      <c r="B21" s="604" t="s">
        <v>206</v>
      </c>
      <c r="C21" s="468" t="s">
        <v>17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94"/>
      <c r="EA21" s="471"/>
      <c r="EB21" s="471"/>
      <c r="EC21" s="471"/>
      <c r="ED21" s="471"/>
      <c r="EE21" s="471"/>
      <c r="EF21" s="471"/>
      <c r="EG21" s="471"/>
      <c r="EH21" s="471"/>
      <c r="EI21" s="471"/>
      <c r="EJ21" s="471"/>
    </row>
    <row r="22" spans="1:141" s="25" customFormat="1" ht="15" x14ac:dyDescent="0.25">
      <c r="A22" s="603"/>
      <c r="B22" s="605"/>
      <c r="C22" s="462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>
        <f>DY24+DY26+DY28+DY30</f>
        <v>2.8140000000000001</v>
      </c>
      <c r="DZ22" s="471">
        <f t="shared" ref="DZ22:EJ22" si="2">DZ24+DZ26+DZ28+DZ30</f>
        <v>0</v>
      </c>
      <c r="EA22" s="469">
        <f t="shared" si="2"/>
        <v>0</v>
      </c>
      <c r="EB22" s="469">
        <f t="shared" si="2"/>
        <v>0</v>
      </c>
      <c r="EC22" s="469">
        <f t="shared" si="2"/>
        <v>0</v>
      </c>
      <c r="ED22" s="469">
        <f t="shared" si="2"/>
        <v>0</v>
      </c>
      <c r="EE22" s="469">
        <f t="shared" si="2"/>
        <v>0</v>
      </c>
      <c r="EF22" s="469">
        <f t="shared" si="2"/>
        <v>0</v>
      </c>
      <c r="EG22" s="469">
        <f t="shared" si="2"/>
        <v>1.0644</v>
      </c>
      <c r="EH22" s="469">
        <f t="shared" si="2"/>
        <v>0</v>
      </c>
      <c r="EI22" s="469">
        <f t="shared" si="2"/>
        <v>0</v>
      </c>
      <c r="EJ22" s="469">
        <f t="shared" si="2"/>
        <v>0</v>
      </c>
    </row>
    <row r="23" spans="1:141" ht="15" x14ac:dyDescent="0.25">
      <c r="A23" s="535" t="s">
        <v>229</v>
      </c>
      <c r="B23" s="536" t="s">
        <v>19</v>
      </c>
      <c r="C23" s="191" t="s">
        <v>20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5"/>
      <c r="B24" s="536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5" t="s">
        <v>230</v>
      </c>
      <c r="B25" s="536" t="s">
        <v>21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92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5"/>
      <c r="B26" s="536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5" t="s">
        <v>231</v>
      </c>
      <c r="B27" s="536" t="s">
        <v>22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92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5"/>
      <c r="B28" s="536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5" t="s">
        <v>232</v>
      </c>
      <c r="B29" s="536" t="s">
        <v>266</v>
      </c>
      <c r="C29" s="191" t="s">
        <v>28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>
        <v>1</v>
      </c>
      <c r="DZ29" s="469"/>
      <c r="EA29" s="469"/>
      <c r="EB29" s="469"/>
      <c r="EC29" s="469"/>
      <c r="ED29" s="469"/>
      <c r="EE29" s="469"/>
      <c r="EF29" s="469"/>
      <c r="EG29" s="469">
        <v>1</v>
      </c>
      <c r="EH29" s="469"/>
      <c r="EI29" s="469"/>
      <c r="EJ29" s="469"/>
    </row>
    <row r="30" spans="1:141" ht="15.75" customHeight="1" thickBot="1" x14ac:dyDescent="0.3">
      <c r="A30" s="524"/>
      <c r="B30" s="563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>
        <v>2.8140000000000001</v>
      </c>
      <c r="DZ30" s="470"/>
      <c r="EA30" s="470"/>
      <c r="EB30" s="470"/>
      <c r="EC30" s="470"/>
      <c r="ED30" s="470"/>
      <c r="EE30" s="470"/>
      <c r="EF30" s="470"/>
      <c r="EG30" s="470">
        <v>1.0644</v>
      </c>
      <c r="EH30" s="470"/>
      <c r="EI30" s="470"/>
      <c r="EJ30" s="470"/>
    </row>
    <row r="31" spans="1:141" ht="15" x14ac:dyDescent="0.25">
      <c r="A31" s="537" t="s">
        <v>112</v>
      </c>
      <c r="B31" s="608" t="s">
        <v>49</v>
      </c>
      <c r="C31" s="335" t="s">
        <v>28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/>
      <c r="DZ31" s="471"/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</row>
    <row r="32" spans="1:141" ht="15.75" thickBot="1" x14ac:dyDescent="0.3">
      <c r="A32" s="538"/>
      <c r="B32" s="609"/>
      <c r="C32" s="344" t="s">
        <v>11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</row>
    <row r="33" spans="1:141" ht="15" x14ac:dyDescent="0.25">
      <c r="A33" s="523" t="s">
        <v>48</v>
      </c>
      <c r="B33" s="606" t="s">
        <v>216</v>
      </c>
      <c r="C33" s="350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>
        <v>7</v>
      </c>
      <c r="EG33" s="472"/>
      <c r="EH33" s="472"/>
      <c r="EI33" s="472">
        <v>2</v>
      </c>
      <c r="EJ33" s="472">
        <v>4</v>
      </c>
    </row>
    <row r="34" spans="1:141" ht="15.75" thickBot="1" x14ac:dyDescent="0.3">
      <c r="A34" s="524"/>
      <c r="B34" s="607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>
        <v>6.5339999999999998</v>
      </c>
      <c r="EG34" s="470"/>
      <c r="EH34" s="470"/>
      <c r="EI34" s="470">
        <v>2.8149999999999999</v>
      </c>
      <c r="EJ34" s="470">
        <v>5.4059999999999997</v>
      </c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>
        <f>D37</f>
        <v>0</v>
      </c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>
        <f>DY37+DY39+DY41</f>
        <v>8.4849999999999994</v>
      </c>
      <c r="DZ35" s="465">
        <f t="shared" ref="DZ35:EJ35" si="3">DZ37+DZ39+DZ41</f>
        <v>0</v>
      </c>
      <c r="EA35" s="465">
        <f t="shared" si="3"/>
        <v>2.3719999999999999</v>
      </c>
      <c r="EB35" s="465">
        <f t="shared" si="3"/>
        <v>0</v>
      </c>
      <c r="EC35" s="465">
        <f t="shared" si="3"/>
        <v>0</v>
      </c>
      <c r="ED35" s="465">
        <f t="shared" si="3"/>
        <v>0</v>
      </c>
      <c r="EE35" s="465">
        <f t="shared" si="3"/>
        <v>0</v>
      </c>
      <c r="EF35" s="465">
        <f t="shared" si="3"/>
        <v>0</v>
      </c>
      <c r="EG35" s="465">
        <f t="shared" si="3"/>
        <v>3.234</v>
      </c>
      <c r="EH35" s="465">
        <f t="shared" si="3"/>
        <v>0</v>
      </c>
      <c r="EI35" s="465">
        <f t="shared" si="3"/>
        <v>0</v>
      </c>
      <c r="EJ35" s="465">
        <f t="shared" si="3"/>
        <v>0</v>
      </c>
      <c r="EK35" s="491"/>
    </row>
    <row r="36" spans="1:141" s="25" customFormat="1" ht="15" x14ac:dyDescent="0.25">
      <c r="A36" s="612">
        <v>25</v>
      </c>
      <c r="B36" s="613" t="s">
        <v>258</v>
      </c>
      <c r="C36" s="335" t="s">
        <v>259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75"/>
      <c r="DZ36" s="475"/>
      <c r="EA36" s="475">
        <v>4</v>
      </c>
      <c r="EB36" s="475"/>
      <c r="EC36" s="475"/>
      <c r="ED36" s="475"/>
      <c r="EE36" s="475"/>
      <c r="EF36" s="475"/>
      <c r="EG36" s="475"/>
      <c r="EH36" s="475"/>
      <c r="EI36" s="475"/>
      <c r="EJ36" s="475"/>
    </row>
    <row r="37" spans="1:141" s="25" customFormat="1" ht="15.75" thickBot="1" x14ac:dyDescent="0.3">
      <c r="A37" s="599"/>
      <c r="B37" s="614"/>
      <c r="C37" s="344" t="s">
        <v>11</v>
      </c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76"/>
      <c r="DH37" s="476"/>
      <c r="DI37" s="476"/>
      <c r="DJ37" s="476"/>
      <c r="DK37" s="476"/>
      <c r="DL37" s="476"/>
      <c r="DM37" s="476"/>
      <c r="DN37" s="476"/>
      <c r="DO37" s="476"/>
      <c r="DP37" s="476"/>
      <c r="DQ37" s="476"/>
      <c r="DR37" s="476"/>
      <c r="DS37" s="476"/>
      <c r="DT37" s="476"/>
      <c r="DU37" s="476"/>
      <c r="DV37" s="476"/>
      <c r="DW37" s="476"/>
      <c r="DX37" s="476"/>
      <c r="DY37" s="476"/>
      <c r="DZ37" s="476"/>
      <c r="EA37" s="476">
        <v>1.228</v>
      </c>
      <c r="EB37" s="476"/>
      <c r="EC37" s="476"/>
      <c r="ED37" s="476"/>
      <c r="EE37" s="476"/>
      <c r="EF37" s="476"/>
      <c r="EG37" s="476"/>
      <c r="EH37" s="476"/>
      <c r="EI37" s="476"/>
      <c r="EJ37" s="476"/>
    </row>
    <row r="38" spans="1:141" s="25" customFormat="1" ht="15" x14ac:dyDescent="0.25">
      <c r="A38" s="598">
        <v>26</v>
      </c>
      <c r="B38" s="600" t="s">
        <v>256</v>
      </c>
      <c r="C38" s="467" t="s">
        <v>28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7">
        <v>1</v>
      </c>
      <c r="DZ38" s="477"/>
      <c r="EA38" s="477">
        <v>4</v>
      </c>
      <c r="EB38" s="477"/>
      <c r="EC38" s="477"/>
      <c r="ED38" s="477"/>
      <c r="EE38" s="477"/>
      <c r="EF38" s="477"/>
      <c r="EG38" s="477">
        <v>1</v>
      </c>
      <c r="EH38" s="477"/>
      <c r="EI38" s="477"/>
      <c r="EJ38" s="477"/>
    </row>
    <row r="39" spans="1:141" s="25" customFormat="1" ht="26.25" customHeight="1" thickBot="1" x14ac:dyDescent="0.3">
      <c r="A39" s="599"/>
      <c r="B39" s="601"/>
      <c r="C39" s="344" t="s">
        <v>11</v>
      </c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76">
        <v>8.4849999999999994</v>
      </c>
      <c r="DZ39" s="476"/>
      <c r="EA39" s="476">
        <v>1.1439999999999999</v>
      </c>
      <c r="EB39" s="476"/>
      <c r="EC39" s="476"/>
      <c r="ED39" s="476"/>
      <c r="EE39" s="476"/>
      <c r="EF39" s="476"/>
      <c r="EG39" s="476">
        <v>3.234</v>
      </c>
      <c r="EH39" s="476"/>
      <c r="EI39" s="476"/>
      <c r="EJ39" s="476"/>
      <c r="EK39" s="491"/>
    </row>
    <row r="40" spans="1:141" s="25" customFormat="1" ht="15" x14ac:dyDescent="0.25">
      <c r="A40" s="523" t="s">
        <v>233</v>
      </c>
      <c r="B40" s="596" t="s">
        <v>60</v>
      </c>
      <c r="C40" s="350" t="s">
        <v>28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7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7"/>
      <c r="CT40" s="477"/>
      <c r="CU40" s="477"/>
      <c r="CV40" s="477"/>
      <c r="CW40" s="477"/>
      <c r="CX40" s="477"/>
      <c r="CY40" s="477"/>
      <c r="CZ40" s="477"/>
      <c r="DA40" s="477"/>
      <c r="DB40" s="477"/>
      <c r="DC40" s="477"/>
      <c r="DD40" s="477"/>
      <c r="DE40" s="477"/>
      <c r="DF40" s="477"/>
      <c r="DG40" s="477"/>
      <c r="DH40" s="477"/>
      <c r="DI40" s="477"/>
      <c r="DJ40" s="477"/>
      <c r="DK40" s="477"/>
      <c r="DL40" s="477"/>
      <c r="DM40" s="477"/>
      <c r="DN40" s="477"/>
      <c r="DO40" s="477"/>
      <c r="DP40" s="477"/>
      <c r="DQ40" s="477"/>
      <c r="DR40" s="477"/>
      <c r="DS40" s="477"/>
      <c r="DT40" s="477"/>
      <c r="DU40" s="477"/>
      <c r="DV40" s="477"/>
      <c r="DW40" s="477"/>
      <c r="DX40" s="477"/>
      <c r="DY40" s="477"/>
      <c r="DZ40" s="477"/>
      <c r="EA40" s="477"/>
      <c r="EB40" s="477"/>
      <c r="EC40" s="477"/>
      <c r="ED40" s="477"/>
      <c r="EE40" s="477"/>
      <c r="EF40" s="477"/>
      <c r="EG40" s="477"/>
      <c r="EH40" s="477"/>
      <c r="EI40" s="477"/>
      <c r="EJ40" s="477"/>
    </row>
    <row r="41" spans="1:141" s="25" customFormat="1" ht="15.75" thickBot="1" x14ac:dyDescent="0.3">
      <c r="A41" s="524"/>
      <c r="B41" s="597"/>
      <c r="C41" s="329" t="s">
        <v>11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91"/>
    </row>
    <row r="42" spans="1:141" s="25" customFormat="1" ht="17.25" customHeight="1" thickBot="1" x14ac:dyDescent="0.3">
      <c r="A42" s="397" t="s">
        <v>219</v>
      </c>
      <c r="B42" s="398" t="s">
        <v>257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>
        <v>7.0149999999999997</v>
      </c>
      <c r="EA42" s="465"/>
      <c r="EB42" s="465"/>
      <c r="EC42" s="465"/>
      <c r="ED42" s="465"/>
      <c r="EE42" s="465"/>
      <c r="EF42" s="465"/>
      <c r="EG42" s="465"/>
      <c r="EH42" s="465"/>
      <c r="EI42" s="465"/>
      <c r="EJ42" s="465"/>
    </row>
    <row r="43" spans="1:141" s="25" customFormat="1" ht="21.75" customHeight="1" thickBot="1" x14ac:dyDescent="0.3">
      <c r="A43" s="417"/>
      <c r="B43" s="418" t="s">
        <v>90</v>
      </c>
      <c r="C43" s="419" t="s">
        <v>11</v>
      </c>
      <c r="D43" s="466">
        <f>D13+D35+D42</f>
        <v>0</v>
      </c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>
        <f>DY13+DY20+DY35+DY42</f>
        <v>11.298999999999999</v>
      </c>
      <c r="DZ43" s="466">
        <f>DZ13+DZ20+DZ35+DZ42</f>
        <v>7.0149999999999997</v>
      </c>
      <c r="EA43" s="466">
        <f>EA13+EA20+EA35+EA42</f>
        <v>2.3719999999999999</v>
      </c>
      <c r="EB43" s="466">
        <f t="shared" ref="EB43:EJ43" si="4">EB13+EB20+EB35+EB42</f>
        <v>0</v>
      </c>
      <c r="EC43" s="466">
        <f>EC13+EC20+EC35+EC42</f>
        <v>0</v>
      </c>
      <c r="ED43" s="466">
        <f t="shared" si="4"/>
        <v>0</v>
      </c>
      <c r="EE43" s="466">
        <f t="shared" si="4"/>
        <v>0</v>
      </c>
      <c r="EF43" s="466">
        <f t="shared" si="4"/>
        <v>6.5339999999999998</v>
      </c>
      <c r="EG43" s="466">
        <f t="shared" si="4"/>
        <v>9.3564000000000007</v>
      </c>
      <c r="EH43" s="466">
        <f t="shared" si="4"/>
        <v>0</v>
      </c>
      <c r="EI43" s="466">
        <f t="shared" si="4"/>
        <v>2.8149999999999999</v>
      </c>
      <c r="EJ43" s="466">
        <f t="shared" si="4"/>
        <v>36.480000000000004</v>
      </c>
      <c r="EK43" s="466">
        <f>SUM(DY43:EJ43)</f>
        <v>75.871399999999994</v>
      </c>
    </row>
    <row r="44" spans="1:141" s="25" customFormat="1" ht="15" x14ac:dyDescent="0.25">
      <c r="A44" s="460"/>
      <c r="B44" s="200"/>
      <c r="C44" s="201"/>
      <c r="D44" s="203"/>
    </row>
    <row r="45" spans="1:141" s="25" customFormat="1" ht="15" x14ac:dyDescent="0.25">
      <c r="A45" s="460"/>
      <c r="B45" s="200"/>
      <c r="C45" s="201"/>
      <c r="D45" s="203"/>
    </row>
    <row r="46" spans="1:141" s="25" customFormat="1" ht="15" x14ac:dyDescent="0.2">
      <c r="A46" s="460" t="s">
        <v>261</v>
      </c>
      <c r="B46" s="497" t="s">
        <v>262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</row>
    <row r="47" spans="1:141" s="25" customFormat="1" ht="15" x14ac:dyDescent="0.25">
      <c r="A47" s="461"/>
      <c r="B47" s="205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</row>
    <row r="48" spans="1:141" s="25" customFormat="1" ht="15" x14ac:dyDescent="0.25">
      <c r="A48" s="204"/>
      <c r="B48" s="205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</row>
    <row r="49" spans="1:141" s="25" customFormat="1" ht="15" x14ac:dyDescent="0.25">
      <c r="A49" s="204"/>
      <c r="B49" s="205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</row>
    <row r="50" spans="1:141" s="25" customFormat="1" ht="15" x14ac:dyDescent="0.25">
      <c r="A50" s="204"/>
      <c r="B50" s="205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</row>
    <row r="51" spans="1:141" ht="47.25" customHeight="1" x14ac:dyDescent="0.25">
      <c r="A51" s="496" t="s">
        <v>264</v>
      </c>
      <c r="B51" s="496"/>
      <c r="D51" s="13"/>
    </row>
    <row r="52" spans="1:141" ht="41.25" customHeight="1" x14ac:dyDescent="0.25">
      <c r="B52" s="89" t="s">
        <v>260</v>
      </c>
      <c r="C52" s="89"/>
    </row>
    <row r="54" spans="1:141" ht="12.75" customHeight="1" x14ac:dyDescent="0.2"/>
    <row r="55" spans="1:141" s="16" customFormat="1" ht="15.75" x14ac:dyDescent="0.25">
      <c r="A55" s="2"/>
      <c r="C55" s="8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41" s="16" customFormat="1" ht="15.75" x14ac:dyDescent="0.25">
      <c r="A56" s="2"/>
      <c r="B56" s="2"/>
      <c r="C56" s="8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41" s="16" customFormat="1" ht="6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41" s="16" customFormat="1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1" s="16" customFormat="1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</sheetData>
  <mergeCells count="156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6:A37"/>
    <mergeCell ref="B36:B37"/>
    <mergeCell ref="A18:A19"/>
    <mergeCell ref="B18:B19"/>
    <mergeCell ref="A16:A17"/>
    <mergeCell ref="B16:B17"/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2021-01-20T06:48:02Z</dcterms:modified>
</cp:coreProperties>
</file>