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1.'!$A$1:$D$48</definedName>
  </definedNames>
  <calcPr calcId="145621"/>
</workbook>
</file>

<file path=xl/calcChain.xml><?xml version="1.0" encoding="utf-8"?>
<calcChain xmlns="http://schemas.openxmlformats.org/spreadsheetml/2006/main">
  <c r="DZ20" i="40" l="1"/>
  <c r="EA20" i="40"/>
  <c r="EB20" i="40"/>
  <c r="EC20" i="40"/>
  <c r="ED20" i="40"/>
  <c r="EE20" i="40"/>
  <c r="EF20" i="40"/>
  <c r="EG20" i="40"/>
  <c r="EH20" i="40"/>
  <c r="EI20" i="40"/>
  <c r="EJ20" i="40"/>
  <c r="DZ33" i="40"/>
  <c r="EA33" i="40"/>
  <c r="EB33" i="40"/>
  <c r="EC33" i="40"/>
  <c r="ED33" i="40"/>
  <c r="EE33" i="40"/>
  <c r="EF33" i="40"/>
  <c r="EG33" i="40"/>
  <c r="EH33" i="40"/>
  <c r="EI33" i="40"/>
  <c r="EJ33" i="40"/>
  <c r="DY33" i="40"/>
  <c r="DZ13" i="40"/>
  <c r="EA13" i="40"/>
  <c r="EB13" i="40"/>
  <c r="EC13" i="40"/>
  <c r="ED13" i="40"/>
  <c r="EE13" i="40"/>
  <c r="EF13" i="40"/>
  <c r="EG13" i="40"/>
  <c r="EH13" i="40"/>
  <c r="EI13" i="40"/>
  <c r="EJ13" i="40"/>
  <c r="DY13" i="40" l="1"/>
  <c r="DY20" i="40" l="1"/>
  <c r="DY18" i="40" s="1"/>
  <c r="DZ18" i="40" l="1"/>
  <c r="DZ42" i="40" s="1"/>
  <c r="EB18" i="40"/>
  <c r="EC18" i="40"/>
  <c r="ED18" i="40"/>
  <c r="EE18" i="40"/>
  <c r="EF18" i="40"/>
  <c r="EG18" i="40"/>
  <c r="EH18" i="40"/>
  <c r="EI18" i="40"/>
  <c r="EJ18" i="40"/>
  <c r="EK13" i="40" l="1"/>
  <c r="DY42" i="40" l="1"/>
  <c r="EB42" i="40" l="1"/>
  <c r="ED42" i="40"/>
  <c r="EE42" i="40"/>
  <c r="EF42" i="40"/>
  <c r="EG42" i="40"/>
  <c r="EH42" i="40"/>
  <c r="EI42" i="40"/>
  <c r="EJ42" i="40"/>
  <c r="EC42" i="40"/>
  <c r="EA18" i="40"/>
  <c r="EK33" i="40"/>
  <c r="EK39" i="40"/>
  <c r="EK37" i="40"/>
  <c r="EA42" i="40" l="1"/>
  <c r="EK42" i="40" s="1"/>
  <c r="EK18" i="40" l="1"/>
</calcChain>
</file>

<file path=xl/sharedStrings.xml><?xml version="1.0" encoding="utf-8"?>
<sst xmlns="http://schemas.openxmlformats.org/spreadsheetml/2006/main" count="728" uniqueCount="266">
  <si>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</si>
  <si>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</si>
  <si>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</si>
  <si>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</si>
  <si>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</si>
  <si>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</si>
  <si>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</si>
  <si>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</si>
  <si>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</si>
  <si>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</si>
  <si>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</si>
  <si>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</si>
  <si>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</si>
  <si>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</si>
  <si>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</si>
  <si>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</si>
  <si>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</si>
  <si>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</si>
  <si>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</si>
  <si>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</si>
  <si>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</si>
  <si>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</si>
  <si>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</si>
  <si>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</si>
  <si>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</si>
  <si>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</si>
  <si>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</si>
  <si>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</si>
  <si>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</si>
  <si>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</si>
  <si>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</si>
  <si>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</si>
  <si>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</si>
  <si>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</si>
  <si>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</si>
  <si>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</si>
  <si>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</si>
  <si>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</si>
  <si>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</si>
  <si>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</si>
  <si>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</si>
  <si>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</si>
  <si>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</si>
  <si>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</si>
  <si>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</si>
  <si>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</si>
  <si>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</si>
  <si>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</si>
  <si>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</si>
  <si>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</si>
  <si>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</si>
  <si>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</si>
  <si>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</si>
  <si>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</si>
  <si>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</si>
  <si>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</si>
  <si>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</si>
  <si>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</si>
  <si>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</si>
  <si>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</si>
  <si>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</si>
  <si>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</si>
  <si>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</si>
  <si>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</si>
  <si>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</si>
  <si>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</si>
  <si>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</si>
  <si>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</si>
  <si>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</si>
  <si>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</si>
  <si>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</si>
  <si>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</si>
  <si>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</si>
  <si>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</si>
  <si>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</si>
  <si>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</si>
  <si>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</si>
  <si>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</si>
  <si>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</si>
  <si>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</si>
  <si>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</si>
  <si>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</si>
  <si>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</si>
  <si>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</si>
  <si>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</si>
  <si>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</si>
  <si>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</si>
  <si>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</si>
  <si>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</si>
  <si>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</si>
  <si>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</si>
  <si>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</si>
  <si>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</si>
  <si>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</si>
  <si>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</si>
  <si>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</si>
  <si>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</si>
  <si>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</si>
  <si>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</si>
  <si>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</si>
  <si>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</si>
  <si>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</si>
  <si>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</si>
  <si>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</si>
  <si>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</si>
  <si>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</si>
  <si>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</si>
  <si>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</si>
  <si>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</si>
  <si>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</si>
  <si>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</si>
  <si>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</si>
  <si>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</si>
  <si>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</si>
  <si>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</si>
  <si>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</si>
  <si>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</si>
  <si>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</si>
  <si>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</si>
  <si>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</si>
  <si>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</si>
  <si>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</si>
  <si>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</si>
  <si>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</si>
  <si>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</si>
  <si>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</si>
  <si>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</si>
  <si>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</si>
  <si>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</si>
  <si>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</si>
  <si>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</si>
  <si>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</si>
  <si>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</si>
  <si>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</si>
  <si>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</si>
  <si>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</si>
  <si>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</si>
  <si>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</si>
  <si>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</si>
  <si>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</si>
  <si>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</si>
  <si>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</si>
  <si>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</si>
  <si>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</si>
  <si>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</si>
  <si>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</si>
  <si>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</si>
  <si>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</si>
  <si>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</si>
  <si>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</si>
  <si>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</si>
  <si>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</si>
  <si>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</si>
  <si>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</si>
  <si>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</si>
  <si>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</si>
  <si>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</si>
  <si>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</si>
  <si>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</si>
  <si>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</si>
  <si>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</si>
  <si>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</si>
  <si>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</si>
  <si>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</si>
  <si>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</si>
  <si>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</si>
  <si>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</si>
  <si>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</si>
  <si>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</si>
  <si>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</si>
  <si>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</si>
  <si>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</si>
  <si>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</si>
  <si>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</si>
  <si>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</si>
  <si>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</si>
  <si>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</si>
  <si>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</si>
  <si>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</si>
  <si>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</si>
  <si>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</si>
  <si>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</si>
  <si>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</si>
  <si>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</si>
  <si>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</si>
  <si>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</si>
  <si>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</si>
  <si>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</si>
  <si>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</si>
  <si>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</si>
  <si>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</si>
  <si>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</si>
  <si>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</si>
  <si>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</si>
  <si>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</si>
  <si>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</si>
  <si>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</si>
  <si>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</si>
  <si>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</si>
  <si>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</si>
  <si>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</si>
  <si>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</si>
  <si>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</si>
  <si>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</si>
  <si>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</si>
  <si>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</si>
  <si>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</si>
  <si>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</si>
  <si>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</si>
  <si>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</si>
  <si>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</si>
  <si>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</si>
  <si>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</si>
  <si>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</si>
  <si>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</si>
  <si>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</si>
  <si>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</si>
  <si>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</si>
  <si>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</si>
  <si>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</si>
  <si>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</si>
  <si>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</si>
  <si>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</si>
  <si>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</si>
  <si>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</si>
  <si>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</si>
  <si>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</si>
  <si>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</si>
  <si>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</si>
  <si>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</si>
  <si>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</si>
  <si>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</si>
  <si>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</si>
  <si>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</si>
  <si>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</si>
  <si>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</si>
  <si>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</si>
  <si>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</si>
  <si>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</si>
  <si>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</si>
  <si>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</si>
  <si>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</si>
  <si>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</si>
  <si>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</si>
  <si>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</si>
  <si>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</si>
  <si>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</si>
  <si>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</si>
  <si>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</si>
  <si>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</si>
  <si>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</si>
  <si>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</si>
  <si>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</si>
  <si>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</si>
  <si>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</si>
  <si>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</si>
  <si>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</si>
  <si>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</si>
  <si>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</si>
  <si>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</si>
  <si>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АВР стояка ХВС в кв. 8 (август)</t>
  </si>
  <si>
    <t xml:space="preserve">Генеральный директор ООО "УКДС" - управляющей компании ООО "ГК Д.О.М. Колпино"   _______________________Гагай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</si>
  <si>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</si>
  <si>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Замена чердачных люков на противопожарные</t>
  </si>
  <si>
    <t>Косметический ремонт лестничной клетки</t>
  </si>
  <si>
    <t>Отчет по текущему ремонту общего имущества в многоквартирном доме № 50 по ул. Загородная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</si>
</sst>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8" t="s">
        <v>187</v>
      </c>
      <c r="C3" s="509"/>
      <c r="D3" s="509"/>
      <c r="E3" s="50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0" t="s">
        <v>0</v>
      </c>
      <c r="C6" s="512" t="s">
        <v>1</v>
      </c>
      <c r="D6" s="512" t="s">
        <v>2</v>
      </c>
      <c r="E6" s="514" t="s">
        <v>6</v>
      </c>
    </row>
    <row r="7" spans="2:5" ht="13.5" customHeight="1" thickBot="1" x14ac:dyDescent="0.25">
      <c r="B7" s="511"/>
      <c r="C7" s="513"/>
      <c r="D7" s="513"/>
      <c r="E7" s="51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5"/>
      <c r="C10" s="172"/>
      <c r="D10" s="170" t="s">
        <v>9</v>
      </c>
      <c r="E10" s="82"/>
    </row>
    <row r="11" spans="2:5" s="25" customFormat="1" ht="16.5" thickBot="1" x14ac:dyDescent="0.3">
      <c r="B11" s="50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7" t="s">
        <v>95</v>
      </c>
      <c r="C96" s="507"/>
      <c r="D96" s="507"/>
      <c r="E96" s="50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6" t="s">
        <v>239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0" t="s">
        <v>0</v>
      </c>
      <c r="B9" s="512" t="s">
        <v>1</v>
      </c>
      <c r="C9" s="512" t="s">
        <v>2</v>
      </c>
      <c r="D9" s="514" t="s">
        <v>6</v>
      </c>
      <c r="E9" s="520" t="s">
        <v>132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35" t="s">
        <v>135</v>
      </c>
      <c r="S9" s="542"/>
      <c r="T9" s="542"/>
      <c r="U9" s="535" t="s">
        <v>101</v>
      </c>
      <c r="V9" s="542"/>
      <c r="W9" s="535" t="s">
        <v>133</v>
      </c>
      <c r="X9" s="536"/>
    </row>
    <row r="10" spans="1:24" ht="149.25" customHeight="1" thickBot="1" x14ac:dyDescent="0.25">
      <c r="A10" s="517"/>
      <c r="B10" s="518"/>
      <c r="C10" s="518"/>
      <c r="D10" s="519"/>
      <c r="E10" s="520" t="s">
        <v>154</v>
      </c>
      <c r="F10" s="521"/>
      <c r="G10" s="521"/>
      <c r="H10" s="520" t="s">
        <v>162</v>
      </c>
      <c r="I10" s="521"/>
      <c r="J10" s="521"/>
      <c r="K10" s="520" t="s">
        <v>163</v>
      </c>
      <c r="L10" s="521"/>
      <c r="M10" s="521"/>
      <c r="N10" s="520" t="s">
        <v>157</v>
      </c>
      <c r="O10" s="541"/>
      <c r="P10" s="520" t="s">
        <v>158</v>
      </c>
      <c r="Q10" s="521"/>
      <c r="R10" s="537"/>
      <c r="S10" s="543"/>
      <c r="T10" s="543"/>
      <c r="U10" s="537"/>
      <c r="V10" s="543"/>
      <c r="W10" s="537"/>
      <c r="X10" s="538"/>
    </row>
    <row r="11" spans="1:24" ht="13.5" thickBot="1" x14ac:dyDescent="0.25">
      <c r="A11" s="517"/>
      <c r="B11" s="518"/>
      <c r="C11" s="518"/>
      <c r="D11" s="51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4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4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5" t="s">
        <v>14</v>
      </c>
      <c r="B18" s="54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5"/>
      <c r="B19" s="54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2" t="s">
        <v>167</v>
      </c>
      <c r="B21" s="54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3"/>
      <c r="B22" s="54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3" t="s">
        <v>168</v>
      </c>
      <c r="B23" s="55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3"/>
      <c r="B24" s="55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3" t="s">
        <v>171</v>
      </c>
      <c r="B25" s="55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3"/>
      <c r="B26" s="55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3" t="s">
        <v>173</v>
      </c>
      <c r="B27" s="55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3"/>
      <c r="B28" s="55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3" t="s">
        <v>176</v>
      </c>
      <c r="B29" s="55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3"/>
      <c r="B30" s="55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4" t="s">
        <v>18</v>
      </c>
      <c r="B32" s="52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5"/>
      <c r="B33" s="52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4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5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7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6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4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6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4" t="s">
        <v>29</v>
      </c>
      <c r="B43" s="52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5"/>
      <c r="B44" s="52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3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3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2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2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4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5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2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2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4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5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5" t="s">
        <v>51</v>
      </c>
      <c r="B57" s="54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6"/>
      <c r="B58" s="55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2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2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4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5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2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2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4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5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5" t="s">
        <v>204</v>
      </c>
      <c r="B69" s="56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1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2" t="s">
        <v>205</v>
      </c>
      <c r="B72" s="56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3"/>
      <c r="B73" s="56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4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4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4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4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4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4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4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2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2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3">
        <v>25</v>
      </c>
      <c r="B87" s="57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4"/>
      <c r="B88" s="57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7">
        <v>26</v>
      </c>
      <c r="B89" s="57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8"/>
      <c r="B90" s="58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5" t="s">
        <v>233</v>
      </c>
      <c r="B91" s="58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6"/>
      <c r="B92" s="58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9" t="s">
        <v>95</v>
      </c>
      <c r="B101" s="539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40"/>
      <c r="T101" s="539"/>
      <c r="U101" s="2"/>
      <c r="V101" s="2"/>
      <c r="W101" s="2"/>
      <c r="X101" s="2"/>
    </row>
    <row r="102" spans="1:24" ht="15" x14ac:dyDescent="0.25">
      <c r="A102" s="586" t="s">
        <v>71</v>
      </c>
      <c r="B102" s="57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7"/>
      <c r="B103" s="57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8" t="s">
        <v>16</v>
      </c>
      <c r="B104" s="57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9"/>
      <c r="B105" s="57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8" t="s">
        <v>18</v>
      </c>
      <c r="B106" s="57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9"/>
      <c r="B107" s="57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8" t="s">
        <v>57</v>
      </c>
      <c r="B108" s="57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9"/>
      <c r="B109" s="57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8" t="s">
        <v>24</v>
      </c>
      <c r="B110" s="57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9"/>
      <c r="B111" s="57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8" t="s">
        <v>25</v>
      </c>
      <c r="B112" s="57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9"/>
      <c r="B113" s="57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0">
        <v>7</v>
      </c>
      <c r="B114" s="57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1"/>
      <c r="B115" s="57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2">
        <v>8</v>
      </c>
      <c r="B116" s="57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3"/>
      <c r="B117" s="57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0">
        <v>9</v>
      </c>
      <c r="B118" s="57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1"/>
      <c r="B119" s="57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7" t="s">
        <v>139</v>
      </c>
      <c r="B129" s="59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8"/>
      <c r="B130" s="59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7" t="s">
        <v>140</v>
      </c>
      <c r="B131" s="59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8"/>
      <c r="B132" s="59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7" t="s">
        <v>141</v>
      </c>
      <c r="B133" s="59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8"/>
      <c r="B134" s="59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7" t="s">
        <v>111</v>
      </c>
      <c r="B135" s="59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9"/>
      <c r="B136" s="59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7" t="s">
        <v>142</v>
      </c>
      <c r="B141" s="59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8"/>
      <c r="B142" s="59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7" t="s">
        <v>143</v>
      </c>
      <c r="B143" s="59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8"/>
      <c r="B144" s="59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7" t="s">
        <v>144</v>
      </c>
      <c r="B145" s="59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8"/>
      <c r="B146" s="59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7" t="s">
        <v>145</v>
      </c>
      <c r="B147" s="59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8"/>
      <c r="B148" s="59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7" t="s">
        <v>146</v>
      </c>
      <c r="B149" s="59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8"/>
      <c r="B150" s="59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7" t="s">
        <v>147</v>
      </c>
      <c r="B151" s="59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8"/>
      <c r="B152" s="59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7" t="s">
        <v>148</v>
      </c>
      <c r="B153" s="59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8"/>
      <c r="B154" s="59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7" t="s">
        <v>149</v>
      </c>
      <c r="B155" s="59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9"/>
      <c r="B156" s="59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topLeftCell="C26" zoomScaleNormal="70" zoomScaleSheetLayoutView="100" workbookViewId="0">
      <selection activeCell="EG16" sqref="EG16:EG17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8" t="s">
        <v>265</v>
      </c>
      <c r="B4" s="608"/>
      <c r="C4" s="608"/>
      <c r="D4" s="608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0" t="s">
        <v>0</v>
      </c>
      <c r="B10" s="512" t="s">
        <v>1</v>
      </c>
      <c r="C10" s="609" t="s">
        <v>2</v>
      </c>
      <c r="D10" s="599" t="s">
        <v>241</v>
      </c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  <c r="DM10" s="599"/>
      <c r="DN10" s="599"/>
      <c r="DO10" s="599"/>
      <c r="DP10" s="599"/>
      <c r="DQ10" s="599"/>
      <c r="DR10" s="599"/>
      <c r="DS10" s="599"/>
      <c r="DT10" s="599"/>
      <c r="DU10" s="599"/>
      <c r="DV10" s="599"/>
      <c r="DW10" s="599"/>
      <c r="DX10" s="535"/>
      <c r="DY10" s="602" t="s">
        <v>244</v>
      </c>
      <c r="DZ10" s="491" t="s">
        <v>245</v>
      </c>
      <c r="EA10" s="491" t="s">
        <v>246</v>
      </c>
      <c r="EB10" s="491" t="s">
        <v>247</v>
      </c>
      <c r="EC10" s="491" t="s">
        <v>248</v>
      </c>
      <c r="ED10" s="491" t="s">
        <v>249</v>
      </c>
      <c r="EE10" s="491" t="s">
        <v>250</v>
      </c>
      <c r="EF10" s="491" t="s">
        <v>251</v>
      </c>
      <c r="EG10" s="491" t="s">
        <v>252</v>
      </c>
      <c r="EH10" s="491" t="s">
        <v>253</v>
      </c>
      <c r="EI10" s="491" t="s">
        <v>254</v>
      </c>
      <c r="EJ10" s="487" t="s">
        <v>255</v>
      </c>
      <c r="EK10" s="2" t="s">
        <v>257</v>
      </c>
    </row>
    <row r="11" spans="1:141" ht="25.5" customHeight="1" x14ac:dyDescent="0.2">
      <c r="A11" s="517"/>
      <c r="B11" s="518"/>
      <c r="C11" s="61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0"/>
      <c r="DV11" s="600"/>
      <c r="DW11" s="600"/>
      <c r="DX11" s="601"/>
      <c r="DY11" s="603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7"/>
      <c r="B12" s="518"/>
      <c r="C12" s="610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f>DY15+DY17</f>
        <v>29.084</v>
      </c>
      <c r="DZ13" s="483">
        <f t="shared" ref="DZ13:EJ13" si="0">DZ15+DZ17</f>
        <v>0</v>
      </c>
      <c r="EA13" s="483">
        <f t="shared" si="0"/>
        <v>0</v>
      </c>
      <c r="EB13" s="483">
        <f t="shared" si="0"/>
        <v>0</v>
      </c>
      <c r="EC13" s="483">
        <f t="shared" si="0"/>
        <v>0</v>
      </c>
      <c r="ED13" s="483">
        <f t="shared" si="0"/>
        <v>0</v>
      </c>
      <c r="EE13" s="483">
        <f t="shared" si="0"/>
        <v>0</v>
      </c>
      <c r="EF13" s="483">
        <f t="shared" si="0"/>
        <v>0</v>
      </c>
      <c r="EG13" s="483">
        <f t="shared" si="0"/>
        <v>82.608000000000004</v>
      </c>
      <c r="EH13" s="483">
        <f t="shared" si="0"/>
        <v>0</v>
      </c>
      <c r="EI13" s="483">
        <f t="shared" si="0"/>
        <v>0</v>
      </c>
      <c r="EJ13" s="483">
        <f t="shared" si="0"/>
        <v>0</v>
      </c>
      <c r="EK13" s="496">
        <f>SUM(DY13:EJ13)</f>
        <v>111.69200000000001</v>
      </c>
    </row>
    <row r="14" spans="1:141" s="25" customFormat="1" ht="15" x14ac:dyDescent="0.25">
      <c r="A14" s="526" t="s">
        <v>243</v>
      </c>
      <c r="B14" s="606" t="s">
        <v>263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73">
        <v>2</v>
      </c>
      <c r="DZ14" s="480"/>
      <c r="EA14" s="480"/>
      <c r="EB14" s="480"/>
      <c r="EC14" s="480"/>
      <c r="ED14" s="480"/>
      <c r="EE14" s="480"/>
      <c r="EF14" s="480"/>
      <c r="EG14" s="480"/>
      <c r="EH14" s="473"/>
      <c r="EI14" s="480"/>
      <c r="EJ14" s="480"/>
    </row>
    <row r="15" spans="1:141" s="25" customFormat="1" ht="27.75" customHeight="1" thickBot="1" x14ac:dyDescent="0.3">
      <c r="A15" s="527"/>
      <c r="B15" s="607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0">
        <v>29.084</v>
      </c>
      <c r="DZ15" s="479"/>
      <c r="EA15" s="479"/>
      <c r="EB15" s="479"/>
      <c r="EC15" s="479"/>
      <c r="ED15" s="479"/>
      <c r="EE15" s="479"/>
      <c r="EF15" s="479"/>
      <c r="EG15" s="479"/>
      <c r="EH15" s="470"/>
      <c r="EI15" s="479"/>
      <c r="EJ15" s="479"/>
    </row>
    <row r="16" spans="1:141" s="25" customFormat="1" ht="22.5" customHeight="1" x14ac:dyDescent="0.25">
      <c r="A16" s="526" t="s">
        <v>16</v>
      </c>
      <c r="B16" s="606" t="s">
        <v>264</v>
      </c>
      <c r="C16" s="350" t="s">
        <v>28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73"/>
      <c r="DZ16" s="480"/>
      <c r="EA16" s="480"/>
      <c r="EB16" s="480"/>
      <c r="EC16" s="480"/>
      <c r="ED16" s="480"/>
      <c r="EE16" s="480"/>
      <c r="EF16" s="480"/>
      <c r="EG16" s="473">
        <v>2</v>
      </c>
      <c r="EH16" s="473"/>
      <c r="EI16" s="480"/>
      <c r="EJ16" s="480"/>
    </row>
    <row r="17" spans="1:141" s="25" customFormat="1" ht="17.25" customHeight="1" thickBot="1" x14ac:dyDescent="0.3">
      <c r="A17" s="527"/>
      <c r="B17" s="607"/>
      <c r="C17" s="329" t="s">
        <v>11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0"/>
      <c r="DZ17" s="479"/>
      <c r="EA17" s="479"/>
      <c r="EB17" s="479"/>
      <c r="EC17" s="479"/>
      <c r="ED17" s="479"/>
      <c r="EE17" s="479"/>
      <c r="EF17" s="479"/>
      <c r="EG17" s="470">
        <v>82.608000000000004</v>
      </c>
      <c r="EH17" s="470"/>
      <c r="EI17" s="479"/>
      <c r="EJ17" s="479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503">
        <f>DY20+DY30+DY32</f>
        <v>0</v>
      </c>
      <c r="DZ18" s="503">
        <f>DZ20+DZ30+DZ32</f>
        <v>0</v>
      </c>
      <c r="EA18" s="503">
        <f t="shared" ref="EA18:EJ18" si="1">EA20+EA30+EA32</f>
        <v>0</v>
      </c>
      <c r="EB18" s="503">
        <f t="shared" si="1"/>
        <v>1.871</v>
      </c>
      <c r="EC18" s="503">
        <f t="shared" si="1"/>
        <v>0</v>
      </c>
      <c r="ED18" s="503">
        <f t="shared" si="1"/>
        <v>0</v>
      </c>
      <c r="EE18" s="503">
        <f t="shared" si="1"/>
        <v>0</v>
      </c>
      <c r="EF18" s="503">
        <f t="shared" si="1"/>
        <v>4.33</v>
      </c>
      <c r="EG18" s="503">
        <f t="shared" si="1"/>
        <v>0</v>
      </c>
      <c r="EH18" s="503">
        <f t="shared" si="1"/>
        <v>0</v>
      </c>
      <c r="EI18" s="503">
        <f t="shared" si="1"/>
        <v>0</v>
      </c>
      <c r="EJ18" s="503">
        <f t="shared" si="1"/>
        <v>0</v>
      </c>
      <c r="EK18" s="494">
        <f>SUM(DY18:EJ18)</f>
        <v>6.2010000000000005</v>
      </c>
    </row>
    <row r="19" spans="1:141" s="25" customFormat="1" ht="15" x14ac:dyDescent="0.25">
      <c r="A19" s="616" t="s">
        <v>205</v>
      </c>
      <c r="B19" s="618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7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7"/>
      <c r="B20" s="619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 t="shared" ref="DZ20:EJ20" si="2">DZ22+DZ24+DZ26+DZ28</f>
        <v>0</v>
      </c>
      <c r="EA20" s="469">
        <f t="shared" si="2"/>
        <v>0</v>
      </c>
      <c r="EB20" s="469">
        <f t="shared" si="2"/>
        <v>0</v>
      </c>
      <c r="EC20" s="469">
        <f t="shared" si="2"/>
        <v>0</v>
      </c>
      <c r="ED20" s="469">
        <f t="shared" si="2"/>
        <v>0</v>
      </c>
      <c r="EE20" s="469">
        <f t="shared" si="2"/>
        <v>0</v>
      </c>
      <c r="EF20" s="469">
        <f t="shared" si="2"/>
        <v>0</v>
      </c>
      <c r="EG20" s="469">
        <f t="shared" si="2"/>
        <v>0</v>
      </c>
      <c r="EH20" s="469">
        <f t="shared" si="2"/>
        <v>0</v>
      </c>
      <c r="EI20" s="469">
        <f t="shared" si="2"/>
        <v>0</v>
      </c>
      <c r="EJ20" s="469">
        <f t="shared" si="2"/>
        <v>0</v>
      </c>
    </row>
    <row r="21" spans="1:141" ht="15" x14ac:dyDescent="0.25">
      <c r="A21" s="534" t="s">
        <v>229</v>
      </c>
      <c r="B21" s="547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4"/>
      <c r="B22" s="547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4" t="s">
        <v>230</v>
      </c>
      <c r="B23" s="547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5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4"/>
      <c r="B24" s="547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4" t="s">
        <v>231</v>
      </c>
      <c r="B25" s="547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5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4"/>
      <c r="B26" s="547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4" t="s">
        <v>232</v>
      </c>
      <c r="B27" s="547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27"/>
      <c r="B28" s="564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24" t="s">
        <v>112</v>
      </c>
      <c r="B29" s="553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25"/>
      <c r="B30" s="554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6" t="s">
        <v>48</v>
      </c>
      <c r="B31" s="522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>
        <v>2</v>
      </c>
      <c r="EC31" s="472"/>
      <c r="ED31" s="472"/>
      <c r="EE31" s="472"/>
      <c r="EF31" s="472">
        <v>4</v>
      </c>
      <c r="EG31" s="472"/>
      <c r="EH31" s="472"/>
      <c r="EI31" s="472"/>
      <c r="EJ31" s="472"/>
    </row>
    <row r="32" spans="1:141" ht="15.75" thickBot="1" x14ac:dyDescent="0.3">
      <c r="A32" s="527"/>
      <c r="B32" s="523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>
        <v>1.871</v>
      </c>
      <c r="EC32" s="470"/>
      <c r="ED32" s="470"/>
      <c r="EE32" s="470"/>
      <c r="EF32" s="470">
        <v>4.33</v>
      </c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f>DY35+DY37+DY39</f>
        <v>0</v>
      </c>
      <c r="DZ33" s="465">
        <f t="shared" ref="DZ33:EJ33" si="3">DZ35+DZ37+DZ39</f>
        <v>0</v>
      </c>
      <c r="EA33" s="465">
        <f t="shared" si="3"/>
        <v>0</v>
      </c>
      <c r="EB33" s="465">
        <f t="shared" si="3"/>
        <v>0.26900000000000002</v>
      </c>
      <c r="EC33" s="465">
        <f t="shared" si="3"/>
        <v>0</v>
      </c>
      <c r="ED33" s="465">
        <f t="shared" si="3"/>
        <v>0</v>
      </c>
      <c r="EE33" s="465">
        <f t="shared" si="3"/>
        <v>0</v>
      </c>
      <c r="EF33" s="465">
        <f t="shared" si="3"/>
        <v>0</v>
      </c>
      <c r="EG33" s="465">
        <f t="shared" si="3"/>
        <v>0</v>
      </c>
      <c r="EH33" s="465">
        <f t="shared" si="3"/>
        <v>0</v>
      </c>
      <c r="EI33" s="465">
        <f t="shared" si="3"/>
        <v>0</v>
      </c>
      <c r="EJ33" s="465">
        <f t="shared" si="3"/>
        <v>0</v>
      </c>
      <c r="EK33" s="494">
        <f>SUM(DY33:EJ33)</f>
        <v>0.26900000000000002</v>
      </c>
    </row>
    <row r="34" spans="1:141" s="25" customFormat="1" ht="15" x14ac:dyDescent="0.25">
      <c r="A34" s="604">
        <v>25</v>
      </c>
      <c r="B34" s="553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98"/>
      <c r="DZ34" s="498"/>
      <c r="EA34" s="498"/>
      <c r="EB34" s="498"/>
      <c r="EC34" s="498"/>
      <c r="ED34" s="498"/>
      <c r="EE34" s="498"/>
      <c r="EF34" s="498"/>
      <c r="EG34" s="498"/>
      <c r="EH34" s="498"/>
      <c r="EI34" s="498"/>
      <c r="EJ34" s="498"/>
    </row>
    <row r="35" spans="1:141" s="25" customFormat="1" ht="15.75" thickBot="1" x14ac:dyDescent="0.3">
      <c r="A35" s="605"/>
      <c r="B35" s="554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82"/>
      <c r="DZ35" s="482"/>
      <c r="EA35" s="482"/>
      <c r="EB35" s="482"/>
      <c r="EC35" s="482"/>
      <c r="ED35" s="476"/>
      <c r="EE35" s="482"/>
      <c r="EF35" s="482"/>
      <c r="EG35" s="482"/>
      <c r="EH35" s="482"/>
      <c r="EI35" s="482"/>
      <c r="EJ35" s="482"/>
    </row>
    <row r="36" spans="1:141" s="25" customFormat="1" ht="15" x14ac:dyDescent="0.25">
      <c r="A36" s="613">
        <v>26</v>
      </c>
      <c r="B36" s="614" t="s">
        <v>256</v>
      </c>
      <c r="C36" s="467" t="s">
        <v>28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77"/>
      <c r="DZ36" s="477"/>
      <c r="EA36" s="477"/>
      <c r="EB36" s="477">
        <v>1</v>
      </c>
      <c r="EC36" s="477"/>
      <c r="ED36" s="477"/>
      <c r="EE36" s="477"/>
      <c r="EF36" s="477"/>
      <c r="EG36" s="477"/>
      <c r="EH36" s="477"/>
      <c r="EI36" s="477"/>
      <c r="EJ36" s="477"/>
    </row>
    <row r="37" spans="1:141" s="25" customFormat="1" ht="26.25" customHeight="1" thickBot="1" x14ac:dyDescent="0.3">
      <c r="A37" s="605"/>
      <c r="B37" s="615"/>
      <c r="C37" s="344" t="s">
        <v>11</v>
      </c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76"/>
      <c r="DZ37" s="476"/>
      <c r="EA37" s="476"/>
      <c r="EB37" s="476">
        <v>0.26900000000000002</v>
      </c>
      <c r="EC37" s="476"/>
      <c r="ED37" s="476"/>
      <c r="EE37" s="476"/>
      <c r="EF37" s="476"/>
      <c r="EG37" s="476"/>
      <c r="EH37" s="476"/>
      <c r="EI37" s="476"/>
      <c r="EJ37" s="476"/>
      <c r="EK37" s="494">
        <f>SUM(DY37:EJ37)</f>
        <v>0.26900000000000002</v>
      </c>
    </row>
    <row r="38" spans="1:141" s="25" customFormat="1" ht="15" x14ac:dyDescent="0.25">
      <c r="A38" s="526" t="s">
        <v>233</v>
      </c>
      <c r="B38" s="611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81"/>
      <c r="DZ38" s="481"/>
      <c r="EA38" s="481"/>
      <c r="EB38" s="481"/>
      <c r="EC38" s="481"/>
      <c r="ED38" s="481"/>
      <c r="EE38" s="481"/>
      <c r="EF38" s="481"/>
      <c r="EG38" s="481"/>
      <c r="EH38" s="481"/>
      <c r="EI38" s="481"/>
      <c r="EJ38" s="481"/>
    </row>
    <row r="39" spans="1:141" s="25" customFormat="1" ht="15.75" thickBot="1" x14ac:dyDescent="0.3">
      <c r="A39" s="527"/>
      <c r="B39" s="612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99"/>
      <c r="DZ39" s="499"/>
      <c r="EA39" s="499"/>
      <c r="EB39" s="499"/>
      <c r="EC39" s="499"/>
      <c r="ED39" s="499"/>
      <c r="EE39" s="499"/>
      <c r="EF39" s="499"/>
      <c r="EG39" s="499"/>
      <c r="EH39" s="499"/>
      <c r="EI39" s="499"/>
      <c r="EJ39" s="499"/>
      <c r="EK39" s="494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122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17.25" customHeight="1" thickBot="1" x14ac:dyDescent="0.3">
      <c r="A41" s="500"/>
      <c r="B41" s="501" t="s">
        <v>260</v>
      </c>
      <c r="C41" s="419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/>
      <c r="DZ41" s="466"/>
      <c r="EA41" s="466"/>
      <c r="EB41" s="466"/>
      <c r="EC41" s="466"/>
      <c r="ED41" s="466"/>
      <c r="EE41" s="466"/>
      <c r="EF41" s="466"/>
      <c r="EG41" s="466"/>
      <c r="EH41" s="466"/>
      <c r="EI41" s="466"/>
      <c r="EJ41" s="466"/>
    </row>
    <row r="42" spans="1:141" s="25" customFormat="1" ht="21.75" customHeight="1" thickBot="1" x14ac:dyDescent="0.3">
      <c r="A42" s="417"/>
      <c r="B42" s="418" t="s">
        <v>90</v>
      </c>
      <c r="C42" s="419" t="s">
        <v>11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466"/>
      <c r="CT42" s="466"/>
      <c r="CU42" s="466"/>
      <c r="CV42" s="466"/>
      <c r="CW42" s="466"/>
      <c r="CX42" s="466"/>
      <c r="CY42" s="466"/>
      <c r="CZ42" s="466"/>
      <c r="DA42" s="466"/>
      <c r="DB42" s="466"/>
      <c r="DC42" s="466"/>
      <c r="DD42" s="466"/>
      <c r="DE42" s="466"/>
      <c r="DF42" s="466"/>
      <c r="DG42" s="466"/>
      <c r="DH42" s="466"/>
      <c r="DI42" s="466"/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>
        <f>DY13+DY18+DY33+DY40</f>
        <v>29.084</v>
      </c>
      <c r="DZ42" s="466">
        <f>DZ13+DZ18+DZ33+DZ40</f>
        <v>0</v>
      </c>
      <c r="EA42" s="466">
        <f>EA13+EA18+EA33+EA40</f>
        <v>0</v>
      </c>
      <c r="EB42" s="466">
        <f t="shared" ref="EB42:EJ42" si="4">EB13+EB18+EB33+EB40</f>
        <v>2.14</v>
      </c>
      <c r="EC42" s="466">
        <f t="shared" si="4"/>
        <v>0</v>
      </c>
      <c r="ED42" s="466">
        <f t="shared" si="4"/>
        <v>0</v>
      </c>
      <c r="EE42" s="466">
        <f t="shared" si="4"/>
        <v>0</v>
      </c>
      <c r="EF42" s="466">
        <f t="shared" si="4"/>
        <v>4.33</v>
      </c>
      <c r="EG42" s="466">
        <f t="shared" si="4"/>
        <v>82.608000000000004</v>
      </c>
      <c r="EH42" s="466">
        <f t="shared" si="4"/>
        <v>0</v>
      </c>
      <c r="EI42" s="466">
        <f t="shared" si="4"/>
        <v>0</v>
      </c>
      <c r="EJ42" s="466">
        <f t="shared" si="4"/>
        <v>0</v>
      </c>
      <c r="EK42" s="466">
        <f>SUM(DY42:EJ42)</f>
        <v>118.16200000000001</v>
      </c>
    </row>
    <row r="43" spans="1:141" s="25" customFormat="1" ht="15" x14ac:dyDescent="0.25">
      <c r="A43" s="460"/>
      <c r="B43" s="200"/>
      <c r="C43" s="201"/>
      <c r="D43" s="203"/>
    </row>
    <row r="44" spans="1:141" s="25" customFormat="1" ht="15" x14ac:dyDescent="0.25">
      <c r="A44" s="460"/>
      <c r="B44" s="200" t="s">
        <v>258</v>
      </c>
      <c r="C44" s="201"/>
      <c r="D44" s="203"/>
    </row>
    <row r="45" spans="1:141" s="25" customFormat="1" ht="15" x14ac:dyDescent="0.25">
      <c r="A45" s="460"/>
      <c r="B45" s="200" t="s">
        <v>259</v>
      </c>
      <c r="C45" s="493" t="s">
        <v>28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/>
    </row>
    <row r="46" spans="1:141" s="25" customFormat="1" ht="15" x14ac:dyDescent="0.25">
      <c r="A46" s="461"/>
      <c r="B46" s="205"/>
      <c r="C46" s="493" t="s">
        <v>11</v>
      </c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3"/>
      <c r="DG46" s="493"/>
      <c r="DH46" s="493"/>
      <c r="DI46" s="493"/>
      <c r="DJ46" s="493"/>
      <c r="DK46" s="493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3"/>
      <c r="EF46" s="493"/>
      <c r="EG46" s="493"/>
      <c r="EH46" s="493"/>
      <c r="EI46" s="493"/>
      <c r="EJ46" s="493"/>
      <c r="EK46" s="493"/>
    </row>
    <row r="47" spans="1:141" ht="47.25" customHeight="1" x14ac:dyDescent="0.25">
      <c r="A47" s="502" t="s">
        <v>261</v>
      </c>
      <c r="B47" s="502"/>
      <c r="D47" s="13"/>
    </row>
    <row r="48" spans="1:141" ht="41.25" customHeight="1" x14ac:dyDescent="0.25">
      <c r="B48" s="89" t="s">
        <v>262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4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2021-01-20T07:18:30Z</dcterms:modified>
</cp:coreProperties>
</file>