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1.'!$A$1:$E$40</definedName>
  </definedNames>
  <calcPr calcId="145621"/>
</workbook>
</file>

<file path=xl/calcChain.xml><?xml version="1.0" encoding="utf-8"?>
<calcChain xmlns="http://schemas.openxmlformats.org/spreadsheetml/2006/main">
  <c r="D37" i="40" l="1"/>
  <c r="D35" i="40"/>
  <c r="EE35" i="40"/>
  <c r="DY15" i="40" l="1"/>
  <c r="DZ15" i="40"/>
  <c r="EB15" i="40"/>
  <c r="EC15" i="40"/>
  <c r="ED15" i="40"/>
  <c r="EE15" i="40"/>
  <c r="EF15" i="40"/>
  <c r="EG15" i="40"/>
  <c r="EH15" i="40"/>
  <c r="EI15" i="40"/>
  <c r="EJ15" i="40"/>
  <c r="EA15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Z28" i="40" l="1"/>
  <c r="EB28" i="40"/>
  <c r="EC28" i="40"/>
  <c r="ED28" i="40"/>
  <c r="EE28" i="40"/>
  <c r="EF28" i="40"/>
  <c r="EG28" i="40"/>
  <c r="EH28" i="40"/>
  <c r="EI28" i="40"/>
  <c r="EJ28" i="40"/>
  <c r="ED13" i="40" l="1"/>
  <c r="ED37" i="40"/>
  <c r="DY28" i="40" l="1"/>
  <c r="D6" i="40" l="1"/>
  <c r="DY13" i="40" l="1"/>
  <c r="DY37" i="40" s="1"/>
  <c r="EB13" i="40" l="1"/>
  <c r="EB37" i="40" s="1"/>
  <c r="EC13" i="40"/>
  <c r="EC37" i="40" s="1"/>
  <c r="EE13" i="40"/>
  <c r="EE37" i="40" s="1"/>
  <c r="EF13" i="40"/>
  <c r="EF37" i="40" s="1"/>
  <c r="EG13" i="40"/>
  <c r="EG37" i="40" s="1"/>
  <c r="EH13" i="40"/>
  <c r="EH37" i="40" s="1"/>
  <c r="EI13" i="40"/>
  <c r="EI37" i="40" s="1"/>
  <c r="EJ13" i="40"/>
  <c r="EJ37" i="40" s="1"/>
  <c r="EA13" i="40"/>
  <c r="EA28" i="40"/>
  <c r="D28" i="40" s="1"/>
  <c r="EA37" i="40" l="1"/>
  <c r="DZ13" i="40" l="1"/>
  <c r="D13" i="40" l="1"/>
  <c r="DZ37" i="40"/>
</calcChain>
</file>

<file path=xl/sharedStrings.xml><?xml version="1.0" encoding="utf-8"?>
<sst xmlns="http://schemas.openxmlformats.org/spreadsheetml/2006/main" count="727" uniqueCount="267">
  <si>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</si>
  <si>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</si>
  <si>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</si>
  <si>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</si>
  <si>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</si>
  <si>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</si>
  <si>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</si>
  <si>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</si>
  <si>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</si>
  <si>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</si>
  <si>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</si>
  <si>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</si>
  <si>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</si>
  <si>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</si>
  <si>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</si>
  <si>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</si>
  <si>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</si>
  <si>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</si>
  <si>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</si>
  <si>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</si>
  <si>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</si>
  <si>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</si>
  <si>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</si>
  <si>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</si>
  <si>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</si>
  <si>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</si>
  <si>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</si>
  <si>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</si>
  <si>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</si>
  <si>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</si>
  <si>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</si>
  <si>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</si>
  <si>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</si>
  <si>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</si>
  <si>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</si>
  <si>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</si>
  <si>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</si>
  <si>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</si>
  <si>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</si>
  <si>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</si>
  <si>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</si>
  <si>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</si>
  <si>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</si>
  <si>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</si>
  <si>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</si>
  <si>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</si>
  <si>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</si>
  <si>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</si>
  <si>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</si>
  <si>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</si>
  <si>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</si>
  <si>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</si>
  <si>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</si>
  <si>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</si>
  <si>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</si>
  <si>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</si>
  <si>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</si>
  <si>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</si>
  <si>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</si>
  <si>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</si>
  <si>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</si>
  <si>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</si>
  <si>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</si>
  <si>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</si>
  <si>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</si>
  <si>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</si>
  <si>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</si>
  <si>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</si>
  <si>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</si>
  <si>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</si>
  <si>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</si>
  <si>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</si>
  <si>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</si>
  <si>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</si>
  <si>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</si>
  <si>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</si>
  <si>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</si>
  <si>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</si>
  <si>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</si>
  <si>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</si>
  <si>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</si>
  <si>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</si>
  <si>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</si>
  <si>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</si>
  <si>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</si>
  <si>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</si>
  <si>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</si>
  <si>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</si>
  <si>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</si>
  <si>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</si>
  <si>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</si>
  <si>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</si>
  <si>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</si>
  <si>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</si>
  <si>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</si>
  <si>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</si>
  <si>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</si>
  <si>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</si>
  <si>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</si>
  <si>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</si>
  <si>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</si>
  <si>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</si>
  <si>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</si>
  <si>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</si>
  <si>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</si>
  <si>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</si>
  <si>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</si>
  <si>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</si>
  <si>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</si>
  <si>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</si>
  <si>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</si>
  <si>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</si>
  <si>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</si>
  <si>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</si>
  <si>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</si>
  <si>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</si>
  <si>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</si>
  <si>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</si>
  <si>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</si>
  <si>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</si>
  <si>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</si>
  <si>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</si>
  <si>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</si>
  <si>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</si>
  <si>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</si>
  <si>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</si>
  <si>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</si>
  <si>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</si>
  <si>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</si>
  <si>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</si>
  <si>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</si>
  <si>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</si>
  <si>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</si>
  <si>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</si>
  <si>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</si>
  <si>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</si>
  <si>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</si>
  <si>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</si>
  <si>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</si>
  <si>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</si>
  <si>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</si>
  <si>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</si>
  <si>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</si>
  <si>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</si>
  <si>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</si>
  <si>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</si>
  <si>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</si>
  <si>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</si>
  <si>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</si>
  <si>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</si>
  <si>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</si>
  <si>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</si>
  <si>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</si>
  <si>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</si>
  <si>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</si>
  <si>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</si>
  <si>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</si>
  <si>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</si>
  <si>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</si>
  <si>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</si>
  <si>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</si>
  <si>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</si>
  <si>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</si>
  <si>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</si>
  <si>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</si>
  <si>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</si>
  <si>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</si>
  <si>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</si>
  <si>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</si>
  <si>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</si>
  <si>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</si>
  <si>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</si>
  <si>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</si>
  <si>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</si>
  <si>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</si>
  <si>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</si>
  <si>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</si>
  <si>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</si>
  <si>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</si>
  <si>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</si>
  <si>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</si>
  <si>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</si>
  <si>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</si>
  <si>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</si>
  <si>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</si>
  <si>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</si>
  <si>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</si>
  <si>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</si>
  <si>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</si>
  <si>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</si>
  <si>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</si>
  <si>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</si>
  <si>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</si>
  <si>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</si>
  <si>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</si>
  <si>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</si>
  <si>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</si>
  <si>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</si>
  <si>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</si>
  <si>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</si>
  <si>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</si>
  <si>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</si>
  <si>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</si>
  <si>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</si>
  <si>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</si>
  <si>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</si>
  <si>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</si>
  <si>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</si>
  <si>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</si>
  <si>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</si>
  <si>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</si>
  <si>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</si>
  <si>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</si>
  <si>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</si>
  <si>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</si>
  <si>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</si>
  <si>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</si>
  <si>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</si>
  <si>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</si>
  <si>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</si>
  <si>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</si>
  <si>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</si>
  <si>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</si>
  <si>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</si>
  <si>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</si>
  <si>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</si>
  <si>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</si>
  <si>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</si>
  <si>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</si>
  <si>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</si>
  <si>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</si>
  <si>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</si>
  <si>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</si>
  <si>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</si>
  <si>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</si>
  <si>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</si>
  <si>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</si>
  <si>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</si>
  <si>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</si>
  <si>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</si>
  <si>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</si>
  <si>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</si>
  <si>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</si>
  <si>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</si>
  <si>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</si>
  <si>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</si>
  <si>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</si>
  <si>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</si>
  <si>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</si>
  <si>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</si>
  <si>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</si>
  <si>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</si>
  <si>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</si>
  <si>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</si>
  <si>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</si>
  <si>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</si>
  <si>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</si>
  <si>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</si>
  <si>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м2</t>
  </si>
  <si>
    <t>Ремонт балконных плит</t>
  </si>
  <si>
    <t>мп</t>
  </si>
  <si>
    <t xml:space="preserve">Аварийно-восстановительные работы </t>
  </si>
  <si>
    <t>Отчет по текущему ремонту общего имущества в многоквартирном доме № 34 по ул. Загородная за 2021 год.</t>
  </si>
  <si>
    <t>Изготовление и установка поручня на крыльце</t>
  </si>
  <si>
    <t xml:space="preserve">ВРИО Генерального директора ООО "УКДС"- управляющей компании ООО "ГК Д.О.М. Колпино"   ____________________  Виноградов М.А.                                                       :                                                                                                  </t>
  </si>
  <si>
    <t xml:space="preserve">Ремонт штукатурки стен фасада </t>
  </si>
  <si>
    <t>ремонтцементной стяжки на балконе, штукатурки нар. Стен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</si>
</sst>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4" fillId="6" borderId="7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6" fontId="16" fillId="7" borderId="40" xfId="0" applyNumberFormat="1" applyFont="1" applyFill="1" applyBorder="1" applyAlignment="1">
      <alignment horizontal="center"/>
    </xf>
    <xf numFmtId="166" fontId="15" fillId="3" borderId="70" xfId="0" applyNumberFormat="1" applyFont="1" applyFill="1" applyBorder="1" applyAlignment="1">
      <alignment horizontal="center" vertical="center" wrapText="1"/>
    </xf>
    <xf numFmtId="166" fontId="14" fillId="6" borderId="6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 vertical="center"/>
    </xf>
    <xf numFmtId="0" fontId="1" fillId="0" borderId="49" xfId="0" applyFont="1" applyFill="1" applyBorder="1"/>
    <xf numFmtId="2" fontId="13" fillId="0" borderId="48" xfId="0" applyNumberFormat="1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4" t="s">
        <v>187</v>
      </c>
      <c r="C3" s="505"/>
      <c r="D3" s="505"/>
      <c r="E3" s="50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6" t="s">
        <v>0</v>
      </c>
      <c r="C6" s="508" t="s">
        <v>1</v>
      </c>
      <c r="D6" s="508" t="s">
        <v>2</v>
      </c>
      <c r="E6" s="510" t="s">
        <v>6</v>
      </c>
    </row>
    <row r="7" spans="2:5" ht="13.5" customHeight="1" thickBot="1" x14ac:dyDescent="0.25">
      <c r="B7" s="507"/>
      <c r="C7" s="509"/>
      <c r="D7" s="509"/>
      <c r="E7" s="51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1"/>
      <c r="C10" s="172"/>
      <c r="D10" s="170" t="s">
        <v>9</v>
      </c>
      <c r="E10" s="82"/>
    </row>
    <row r="11" spans="2:5" s="25" customFormat="1" ht="16.5" thickBot="1" x14ac:dyDescent="0.3">
      <c r="B11" s="50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3" t="s">
        <v>95</v>
      </c>
      <c r="C96" s="503"/>
      <c r="D96" s="503"/>
      <c r="E96" s="50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7" t="s">
        <v>239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6" t="s">
        <v>0</v>
      </c>
      <c r="B9" s="508" t="s">
        <v>1</v>
      </c>
      <c r="C9" s="508" t="s">
        <v>2</v>
      </c>
      <c r="D9" s="510" t="s">
        <v>6</v>
      </c>
      <c r="E9" s="572" t="s">
        <v>132</v>
      </c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66" t="s">
        <v>135</v>
      </c>
      <c r="S9" s="575"/>
      <c r="T9" s="575"/>
      <c r="U9" s="566" t="s">
        <v>101</v>
      </c>
      <c r="V9" s="575"/>
      <c r="W9" s="566" t="s">
        <v>133</v>
      </c>
      <c r="X9" s="567"/>
    </row>
    <row r="10" spans="1:24" ht="149.25" customHeight="1" thickBot="1" x14ac:dyDescent="0.25">
      <c r="A10" s="588"/>
      <c r="B10" s="589"/>
      <c r="C10" s="589"/>
      <c r="D10" s="590"/>
      <c r="E10" s="572" t="s">
        <v>154</v>
      </c>
      <c r="F10" s="573"/>
      <c r="G10" s="573"/>
      <c r="H10" s="572" t="s">
        <v>162</v>
      </c>
      <c r="I10" s="573"/>
      <c r="J10" s="573"/>
      <c r="K10" s="572" t="s">
        <v>163</v>
      </c>
      <c r="L10" s="573"/>
      <c r="M10" s="573"/>
      <c r="N10" s="572" t="s">
        <v>157</v>
      </c>
      <c r="O10" s="574"/>
      <c r="P10" s="572" t="s">
        <v>158</v>
      </c>
      <c r="Q10" s="573"/>
      <c r="R10" s="568"/>
      <c r="S10" s="576"/>
      <c r="T10" s="576"/>
      <c r="U10" s="568"/>
      <c r="V10" s="576"/>
      <c r="W10" s="568"/>
      <c r="X10" s="569"/>
    </row>
    <row r="11" spans="1:24" ht="13.5" thickBot="1" x14ac:dyDescent="0.25">
      <c r="A11" s="588"/>
      <c r="B11" s="589"/>
      <c r="C11" s="589"/>
      <c r="D11" s="59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7" t="s">
        <v>12</v>
      </c>
      <c r="B16" s="53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7"/>
      <c r="B17" s="53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1" t="s">
        <v>14</v>
      </c>
      <c r="B18" s="53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1"/>
      <c r="B19" s="53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3" t="s">
        <v>167</v>
      </c>
      <c r="B21" s="58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4"/>
      <c r="B22" s="58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4" t="s">
        <v>168</v>
      </c>
      <c r="B23" s="58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4"/>
      <c r="B24" s="58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4" t="s">
        <v>171</v>
      </c>
      <c r="B25" s="58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4"/>
      <c r="B26" s="58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4" t="s">
        <v>173</v>
      </c>
      <c r="B27" s="58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4"/>
      <c r="B28" s="58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4" t="s">
        <v>176</v>
      </c>
      <c r="B29" s="58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4"/>
      <c r="B30" s="58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9" t="s">
        <v>18</v>
      </c>
      <c r="B32" s="58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0"/>
      <c r="B33" s="58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6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9" t="s">
        <v>24</v>
      </c>
      <c r="B36" s="56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7"/>
      <c r="B37" s="56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0"/>
      <c r="B38" s="56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2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2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9" t="s">
        <v>27</v>
      </c>
      <c r="B41" s="56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2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9" t="s">
        <v>29</v>
      </c>
      <c r="B43" s="58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0"/>
      <c r="B44" s="58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9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9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9" t="s">
        <v>32</v>
      </c>
      <c r="B47" s="55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0"/>
      <c r="B48" s="55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5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5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9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0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5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5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9" t="s">
        <v>37</v>
      </c>
      <c r="B55" s="56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0"/>
      <c r="B56" s="56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5" t="s">
        <v>51</v>
      </c>
      <c r="B57" s="58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6"/>
      <c r="B58" s="58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9" t="s">
        <v>150</v>
      </c>
      <c r="B59" s="55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0"/>
      <c r="B60" s="55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5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5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9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0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5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5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9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0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1" t="s">
        <v>204</v>
      </c>
      <c r="B69" s="55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2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3" t="s">
        <v>205</v>
      </c>
      <c r="B72" s="55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4"/>
      <c r="B73" s="55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7" t="s">
        <v>229</v>
      </c>
      <c r="B74" s="53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7"/>
      <c r="B75" s="53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7" t="s">
        <v>230</v>
      </c>
      <c r="B76" s="53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7"/>
      <c r="B77" s="53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7" t="s">
        <v>231</v>
      </c>
      <c r="B78" s="53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7"/>
      <c r="B79" s="53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7" t="s">
        <v>232</v>
      </c>
      <c r="B80" s="53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9" t="s">
        <v>112</v>
      </c>
      <c r="B82" s="55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0"/>
      <c r="B83" s="55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5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5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9">
        <v>25</v>
      </c>
      <c r="B87" s="53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0"/>
      <c r="B88" s="53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3">
        <v>26</v>
      </c>
      <c r="B89" s="53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4"/>
      <c r="B90" s="53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5" t="s">
        <v>233</v>
      </c>
      <c r="B91" s="54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6"/>
      <c r="B92" s="54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0" t="s">
        <v>95</v>
      </c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1"/>
      <c r="T101" s="570"/>
      <c r="U101" s="2"/>
      <c r="V101" s="2"/>
      <c r="W101" s="2"/>
      <c r="X101" s="2"/>
    </row>
    <row r="102" spans="1:24" ht="15" x14ac:dyDescent="0.25">
      <c r="A102" s="549" t="s">
        <v>71</v>
      </c>
      <c r="B102" s="51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0"/>
      <c r="B103" s="51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0" t="s">
        <v>16</v>
      </c>
      <c r="B104" s="51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7"/>
      <c r="B105" s="51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0" t="s">
        <v>18</v>
      </c>
      <c r="B106" s="51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7"/>
      <c r="B107" s="51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0" t="s">
        <v>57</v>
      </c>
      <c r="B108" s="51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7"/>
      <c r="B109" s="51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0" t="s">
        <v>24</v>
      </c>
      <c r="B110" s="51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7"/>
      <c r="B111" s="51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0" t="s">
        <v>25</v>
      </c>
      <c r="B112" s="51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7"/>
      <c r="B113" s="51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1">
        <v>7</v>
      </c>
      <c r="B114" s="51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2"/>
      <c r="B115" s="51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3">
        <v>8</v>
      </c>
      <c r="B116" s="51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4"/>
      <c r="B117" s="51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1">
        <v>9</v>
      </c>
      <c r="B118" s="51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2"/>
      <c r="B119" s="51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5" t="s">
        <v>139</v>
      </c>
      <c r="B129" s="51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6"/>
      <c r="B130" s="51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5" t="s">
        <v>140</v>
      </c>
      <c r="B131" s="51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6"/>
      <c r="B132" s="51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5" t="s">
        <v>141</v>
      </c>
      <c r="B133" s="51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6"/>
      <c r="B134" s="51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5" t="s">
        <v>111</v>
      </c>
      <c r="B135" s="51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7"/>
      <c r="B136" s="51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5" t="s">
        <v>142</v>
      </c>
      <c r="B141" s="51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6"/>
      <c r="B142" s="51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5" t="s">
        <v>143</v>
      </c>
      <c r="B143" s="51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6"/>
      <c r="B144" s="51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5" t="s">
        <v>144</v>
      </c>
      <c r="B145" s="51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6"/>
      <c r="B146" s="51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5" t="s">
        <v>145</v>
      </c>
      <c r="B147" s="51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6"/>
      <c r="B148" s="51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5" t="s">
        <v>146</v>
      </c>
      <c r="B149" s="51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6"/>
      <c r="B150" s="51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5" t="s">
        <v>147</v>
      </c>
      <c r="B151" s="51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6"/>
      <c r="B152" s="51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5" t="s">
        <v>148</v>
      </c>
      <c r="B153" s="51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6"/>
      <c r="B154" s="51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5" t="s">
        <v>149</v>
      </c>
      <c r="B155" s="51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7"/>
      <c r="B156" s="51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47"/>
  <sheetViews>
    <sheetView tabSelected="1" view="pageBreakPreview" topLeftCell="A8" zoomScaleNormal="70" zoomScaleSheetLayoutView="100" workbookViewId="0">
      <selection activeCell="D38" sqref="D38"/>
    </sheetView>
  </sheetViews>
  <sheetFormatPr defaultColWidth="8.85546875" defaultRowHeight="12.75" x14ac:dyDescent="0.2"/>
  <cols>
    <col min="1" max="1" width="6.28515625" style="2" customWidth="1"/>
    <col min="2" max="2" width="69.140625" style="2" customWidth="1"/>
    <col min="3" max="3" width="19.140625" style="2" customWidth="1"/>
    <col min="4" max="4" width="19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3" width="8.85546875" style="2"/>
    <col min="134" max="134" width="10.28515625" style="2" customWidth="1"/>
    <col min="135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1" spans="1:141" ht="36.75" customHeight="1" x14ac:dyDescent="0.25">
      <c r="A1" s="595" t="s">
        <v>262</v>
      </c>
      <c r="B1" s="595"/>
      <c r="C1" s="595"/>
      <c r="D1" s="595"/>
    </row>
    <row r="2" spans="1:141" ht="12.75" customHeight="1" thickBot="1" x14ac:dyDescent="0.25">
      <c r="A2" s="1"/>
      <c r="D2" s="3"/>
    </row>
    <row r="3" spans="1:141" ht="27.75" customHeight="1" x14ac:dyDescent="0.2">
      <c r="A3" s="506" t="s">
        <v>0</v>
      </c>
      <c r="B3" s="508" t="s">
        <v>1</v>
      </c>
      <c r="C3" s="596" t="s">
        <v>2</v>
      </c>
      <c r="D3" s="609" t="s">
        <v>241</v>
      </c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566"/>
      <c r="DY3" s="616" t="s">
        <v>244</v>
      </c>
      <c r="DZ3" s="482" t="s">
        <v>245</v>
      </c>
      <c r="EA3" s="482" t="s">
        <v>246</v>
      </c>
      <c r="EB3" s="482" t="s">
        <v>247</v>
      </c>
      <c r="EC3" s="482" t="s">
        <v>248</v>
      </c>
      <c r="ED3" s="482" t="s">
        <v>249</v>
      </c>
      <c r="EE3" s="482" t="s">
        <v>250</v>
      </c>
      <c r="EF3" s="482" t="s">
        <v>251</v>
      </c>
      <c r="EG3" s="482" t="s">
        <v>252</v>
      </c>
      <c r="EH3" s="482" t="s">
        <v>253</v>
      </c>
      <c r="EI3" s="482" t="s">
        <v>254</v>
      </c>
      <c r="EJ3" s="478" t="s">
        <v>255</v>
      </c>
    </row>
    <row r="4" spans="1:141" ht="25.5" customHeight="1" x14ac:dyDescent="0.2">
      <c r="A4" s="588"/>
      <c r="B4" s="589"/>
      <c r="C4" s="597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0"/>
      <c r="BQ4" s="610"/>
      <c r="BR4" s="610"/>
      <c r="BS4" s="610"/>
      <c r="BT4" s="610"/>
      <c r="BU4" s="610"/>
      <c r="BV4" s="610"/>
      <c r="BW4" s="610"/>
      <c r="BX4" s="610"/>
      <c r="BY4" s="610"/>
      <c r="BZ4" s="610"/>
      <c r="CA4" s="610"/>
      <c r="CB4" s="610"/>
      <c r="CC4" s="610"/>
      <c r="CD4" s="610"/>
      <c r="CE4" s="610"/>
      <c r="CF4" s="610"/>
      <c r="CG4" s="610"/>
      <c r="CH4" s="610"/>
      <c r="CI4" s="610"/>
      <c r="CJ4" s="610"/>
      <c r="CK4" s="610"/>
      <c r="CL4" s="610"/>
      <c r="CM4" s="610"/>
      <c r="CN4" s="610"/>
      <c r="CO4" s="610"/>
      <c r="CP4" s="610"/>
      <c r="CQ4" s="610"/>
      <c r="CR4" s="610"/>
      <c r="CS4" s="610"/>
      <c r="CT4" s="610"/>
      <c r="CU4" s="610"/>
      <c r="CV4" s="610"/>
      <c r="CW4" s="610"/>
      <c r="CX4" s="610"/>
      <c r="CY4" s="610"/>
      <c r="CZ4" s="610"/>
      <c r="DA4" s="610"/>
      <c r="DB4" s="610"/>
      <c r="DC4" s="610"/>
      <c r="DD4" s="610"/>
      <c r="DE4" s="610"/>
      <c r="DF4" s="610"/>
      <c r="DG4" s="610"/>
      <c r="DH4" s="610"/>
      <c r="DI4" s="610"/>
      <c r="DJ4" s="610"/>
      <c r="DK4" s="610"/>
      <c r="DL4" s="610"/>
      <c r="DM4" s="610"/>
      <c r="DN4" s="610"/>
      <c r="DO4" s="610"/>
      <c r="DP4" s="610"/>
      <c r="DQ4" s="610"/>
      <c r="DR4" s="610"/>
      <c r="DS4" s="610"/>
      <c r="DT4" s="610"/>
      <c r="DU4" s="610"/>
      <c r="DV4" s="610"/>
      <c r="DW4" s="610"/>
      <c r="DX4" s="615"/>
      <c r="DY4" s="617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9"/>
    </row>
    <row r="5" spans="1:141" ht="13.5" customHeight="1" thickBot="1" x14ac:dyDescent="0.25">
      <c r="A5" s="588"/>
      <c r="B5" s="589"/>
      <c r="C5" s="597"/>
      <c r="D5" s="475" t="s">
        <v>242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475"/>
      <c r="CK5" s="475"/>
      <c r="CL5" s="475"/>
      <c r="CM5" s="475"/>
      <c r="CN5" s="475"/>
      <c r="CO5" s="475"/>
      <c r="CP5" s="475"/>
      <c r="CQ5" s="475"/>
      <c r="CR5" s="475"/>
      <c r="CS5" s="475"/>
      <c r="CT5" s="475"/>
      <c r="CU5" s="475"/>
      <c r="CV5" s="475"/>
      <c r="CW5" s="475"/>
      <c r="CX5" s="475"/>
      <c r="CY5" s="475"/>
      <c r="CZ5" s="475"/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7"/>
      <c r="DY5" s="481"/>
      <c r="DZ5" s="483"/>
      <c r="EA5" s="483"/>
      <c r="EB5" s="483"/>
      <c r="EC5" s="483"/>
      <c r="ED5" s="483"/>
      <c r="EE5" s="483"/>
      <c r="EF5" s="483"/>
      <c r="EG5" s="483"/>
      <c r="EH5" s="483"/>
      <c r="EI5" s="483"/>
      <c r="EJ5" s="480"/>
    </row>
    <row r="6" spans="1:141" ht="15.75" thickBot="1" x14ac:dyDescent="0.25">
      <c r="A6" s="458" t="s">
        <v>74</v>
      </c>
      <c r="B6" s="459" t="s">
        <v>83</v>
      </c>
      <c r="C6" s="462" t="s">
        <v>11</v>
      </c>
      <c r="D6" s="474">
        <f>SUM(DY6:EJ6)</f>
        <v>5.5010000000000003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4"/>
      <c r="DA6" s="474"/>
      <c r="DB6" s="474"/>
      <c r="DC6" s="474"/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4"/>
      <c r="DU6" s="474"/>
      <c r="DV6" s="474"/>
      <c r="DW6" s="474"/>
      <c r="DX6" s="474"/>
      <c r="DY6" s="474">
        <f>DY8+DY10+DY12</f>
        <v>3.9550000000000001</v>
      </c>
      <c r="DZ6" s="474">
        <f t="shared" ref="DZ6:EJ6" si="0">DZ8+DZ10+DZ12</f>
        <v>0</v>
      </c>
      <c r="EA6" s="474">
        <f t="shared" si="0"/>
        <v>0</v>
      </c>
      <c r="EB6" s="474">
        <f t="shared" si="0"/>
        <v>0</v>
      </c>
      <c r="EC6" s="474">
        <f t="shared" si="0"/>
        <v>1.546</v>
      </c>
      <c r="ED6" s="474">
        <f t="shared" si="0"/>
        <v>0</v>
      </c>
      <c r="EE6" s="474">
        <f t="shared" si="0"/>
        <v>0</v>
      </c>
      <c r="EF6" s="474">
        <f t="shared" si="0"/>
        <v>0</v>
      </c>
      <c r="EG6" s="474">
        <f t="shared" si="0"/>
        <v>0</v>
      </c>
      <c r="EH6" s="474">
        <f t="shared" si="0"/>
        <v>0</v>
      </c>
      <c r="EI6" s="494">
        <f t="shared" si="0"/>
        <v>0</v>
      </c>
      <c r="EJ6" s="494">
        <f t="shared" si="0"/>
        <v>0</v>
      </c>
    </row>
    <row r="7" spans="1:141" ht="15" x14ac:dyDescent="0.25">
      <c r="A7" s="525" t="s">
        <v>243</v>
      </c>
      <c r="B7" s="614" t="s">
        <v>265</v>
      </c>
      <c r="C7" s="335" t="s">
        <v>258</v>
      </c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86"/>
    </row>
    <row r="8" spans="1:141" ht="15" x14ac:dyDescent="0.25">
      <c r="A8" s="537"/>
      <c r="B8" s="583"/>
      <c r="C8" s="191" t="s">
        <v>11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85"/>
      <c r="EJ8" s="467"/>
      <c r="EK8" s="486"/>
    </row>
    <row r="9" spans="1:141" ht="15" x14ac:dyDescent="0.25">
      <c r="A9" s="537" t="s">
        <v>16</v>
      </c>
      <c r="B9" s="583" t="s">
        <v>263</v>
      </c>
      <c r="C9" s="191" t="s">
        <v>260</v>
      </c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>
        <v>2.5</v>
      </c>
      <c r="ED9" s="470"/>
      <c r="EE9" s="470"/>
      <c r="EF9" s="470"/>
      <c r="EG9" s="470"/>
      <c r="EH9" s="470"/>
      <c r="EI9" s="470"/>
      <c r="EJ9" s="470"/>
      <c r="EK9" s="486"/>
    </row>
    <row r="10" spans="1:141" ht="15" x14ac:dyDescent="0.25">
      <c r="A10" s="537"/>
      <c r="B10" s="583"/>
      <c r="C10" s="191" t="s">
        <v>11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>
        <v>1.546</v>
      </c>
      <c r="ED10" s="467"/>
      <c r="EE10" s="467"/>
      <c r="EF10" s="467"/>
      <c r="EG10" s="467"/>
      <c r="EH10" s="467"/>
      <c r="EI10" s="485"/>
      <c r="EJ10" s="467"/>
      <c r="EK10" s="486"/>
    </row>
    <row r="11" spans="1:141" s="25" customFormat="1" ht="15" x14ac:dyDescent="0.25">
      <c r="A11" s="539" t="s">
        <v>18</v>
      </c>
      <c r="B11" s="606" t="s">
        <v>259</v>
      </c>
      <c r="C11" s="335" t="s">
        <v>258</v>
      </c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491"/>
      <c r="DG11" s="491"/>
      <c r="DH11" s="491"/>
      <c r="DI11" s="491"/>
      <c r="DJ11" s="491"/>
      <c r="DK11" s="491"/>
      <c r="DL11" s="491"/>
      <c r="DM11" s="491"/>
      <c r="DN11" s="491"/>
      <c r="DO11" s="491"/>
      <c r="DP11" s="491"/>
      <c r="DQ11" s="491"/>
      <c r="DR11" s="491"/>
      <c r="DS11" s="491"/>
      <c r="DT11" s="491"/>
      <c r="DU11" s="491"/>
      <c r="DV11" s="491"/>
      <c r="DW11" s="491"/>
      <c r="DX11" s="491"/>
      <c r="DY11" s="491">
        <v>1.28</v>
      </c>
      <c r="DZ11" s="491"/>
      <c r="EA11" s="491"/>
      <c r="EB11" s="491"/>
      <c r="EC11" s="491"/>
      <c r="ED11" s="491"/>
      <c r="EE11" s="491"/>
      <c r="EF11" s="491"/>
      <c r="EG11" s="491"/>
      <c r="EH11" s="491"/>
      <c r="EI11" s="491"/>
      <c r="EJ11" s="491"/>
    </row>
    <row r="12" spans="1:141" s="25" customFormat="1" ht="19.5" customHeight="1" thickBot="1" x14ac:dyDescent="0.3">
      <c r="A12" s="526"/>
      <c r="B12" s="607"/>
      <c r="C12" s="329" t="s">
        <v>11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68">
        <v>3.9550000000000001</v>
      </c>
      <c r="DZ12" s="468"/>
      <c r="EA12" s="468"/>
      <c r="EB12" s="468"/>
      <c r="EC12" s="468"/>
      <c r="ED12" s="468"/>
      <c r="EE12" s="468"/>
      <c r="EF12" s="468"/>
      <c r="EG12" s="468"/>
      <c r="EH12" s="468"/>
      <c r="EI12" s="493"/>
      <c r="EJ12" s="493"/>
    </row>
    <row r="13" spans="1:141" s="25" customFormat="1" ht="15.75" thickBot="1" x14ac:dyDescent="0.25">
      <c r="A13" s="397" t="s">
        <v>75</v>
      </c>
      <c r="B13" s="454" t="s">
        <v>76</v>
      </c>
      <c r="C13" s="487" t="s">
        <v>11</v>
      </c>
      <c r="D13" s="488">
        <f>SUM(DY13:EJ13)</f>
        <v>0</v>
      </c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8"/>
      <c r="DF13" s="488"/>
      <c r="DG13" s="488"/>
      <c r="DH13" s="488"/>
      <c r="DI13" s="488"/>
      <c r="DJ13" s="488"/>
      <c r="DK13" s="488"/>
      <c r="DL13" s="488"/>
      <c r="DM13" s="488"/>
      <c r="DN13" s="488"/>
      <c r="DO13" s="488"/>
      <c r="DP13" s="488"/>
      <c r="DQ13" s="488"/>
      <c r="DR13" s="488"/>
      <c r="DS13" s="488"/>
      <c r="DT13" s="488"/>
      <c r="DU13" s="488"/>
      <c r="DV13" s="488"/>
      <c r="DW13" s="488"/>
      <c r="DX13" s="488"/>
      <c r="DY13" s="488">
        <f>DY27</f>
        <v>0</v>
      </c>
      <c r="DZ13" s="488">
        <f>DZ27</f>
        <v>0</v>
      </c>
      <c r="EA13" s="488">
        <f>EA15+EA25+EA27</f>
        <v>0</v>
      </c>
      <c r="EB13" s="488">
        <f t="shared" ref="EB13:EJ13" si="1">EB15+EB25+EB27</f>
        <v>0</v>
      </c>
      <c r="EC13" s="488">
        <f t="shared" si="1"/>
        <v>0</v>
      </c>
      <c r="ED13" s="488">
        <f>ED15+ED25+ED27</f>
        <v>0</v>
      </c>
      <c r="EE13" s="488">
        <f t="shared" si="1"/>
        <v>0</v>
      </c>
      <c r="EF13" s="488">
        <f t="shared" si="1"/>
        <v>0</v>
      </c>
      <c r="EG13" s="488">
        <f t="shared" si="1"/>
        <v>0</v>
      </c>
      <c r="EH13" s="488">
        <f t="shared" si="1"/>
        <v>0</v>
      </c>
      <c r="EI13" s="495">
        <f t="shared" si="1"/>
        <v>0</v>
      </c>
      <c r="EJ13" s="488">
        <f t="shared" si="1"/>
        <v>0</v>
      </c>
    </row>
    <row r="14" spans="1:141" s="25" customFormat="1" ht="15" x14ac:dyDescent="0.25">
      <c r="A14" s="602" t="s">
        <v>205</v>
      </c>
      <c r="B14" s="604" t="s">
        <v>206</v>
      </c>
      <c r="C14" s="466" t="s">
        <v>17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</row>
    <row r="15" spans="1:141" s="25" customFormat="1" ht="15" x14ac:dyDescent="0.25">
      <c r="A15" s="603"/>
      <c r="B15" s="605"/>
      <c r="C15" s="46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>
        <f t="shared" ref="DY15:DZ15" si="2">DY17+DY19+DY21+DY23</f>
        <v>0</v>
      </c>
      <c r="DZ15" s="467">
        <f t="shared" si="2"/>
        <v>0</v>
      </c>
      <c r="EA15" s="467">
        <f>EA17+EA19+EA21+EA23</f>
        <v>0</v>
      </c>
      <c r="EB15" s="467">
        <f t="shared" ref="EB15:EJ15" si="3">EB17+EB19+EB21+EB23</f>
        <v>0</v>
      </c>
      <c r="EC15" s="467">
        <f t="shared" si="3"/>
        <v>0</v>
      </c>
      <c r="ED15" s="467">
        <f t="shared" si="3"/>
        <v>0</v>
      </c>
      <c r="EE15" s="467">
        <f t="shared" si="3"/>
        <v>0</v>
      </c>
      <c r="EF15" s="467">
        <f t="shared" si="3"/>
        <v>0</v>
      </c>
      <c r="EG15" s="467">
        <f t="shared" si="3"/>
        <v>0</v>
      </c>
      <c r="EH15" s="467">
        <f t="shared" si="3"/>
        <v>0</v>
      </c>
      <c r="EI15" s="467">
        <f t="shared" si="3"/>
        <v>0</v>
      </c>
      <c r="EJ15" s="467">
        <f t="shared" si="3"/>
        <v>0</v>
      </c>
    </row>
    <row r="16" spans="1:141" ht="15" x14ac:dyDescent="0.25">
      <c r="A16" s="537" t="s">
        <v>229</v>
      </c>
      <c r="B16" s="538" t="s">
        <v>19</v>
      </c>
      <c r="C16" s="191" t="s">
        <v>20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1" ht="15" x14ac:dyDescent="0.25">
      <c r="A17" s="537"/>
      <c r="B17" s="538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1" ht="15" x14ac:dyDescent="0.25">
      <c r="A18" s="537" t="s">
        <v>230</v>
      </c>
      <c r="B18" s="538" t="s">
        <v>21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85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1" ht="15" x14ac:dyDescent="0.25">
      <c r="A19" s="537"/>
      <c r="B19" s="538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1" ht="15" x14ac:dyDescent="0.25">
      <c r="A20" s="537" t="s">
        <v>231</v>
      </c>
      <c r="B20" s="538" t="s">
        <v>22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1" ht="15" x14ac:dyDescent="0.25">
      <c r="A21" s="537"/>
      <c r="B21" s="538"/>
      <c r="C21" s="191" t="s">
        <v>11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1" ht="15" x14ac:dyDescent="0.25">
      <c r="A22" s="537" t="s">
        <v>232</v>
      </c>
      <c r="B22" s="538" t="s">
        <v>23</v>
      </c>
      <c r="C22" s="191" t="s">
        <v>17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1" ht="15.75" customHeight="1" x14ac:dyDescent="0.25">
      <c r="A23" s="540"/>
      <c r="B23" s="608"/>
      <c r="C23" s="344" t="s">
        <v>11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</row>
    <row r="24" spans="1:141" ht="15" x14ac:dyDescent="0.25">
      <c r="A24" s="537" t="s">
        <v>112</v>
      </c>
      <c r="B24" s="582" t="s">
        <v>49</v>
      </c>
      <c r="C24" s="191" t="s">
        <v>28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1" ht="15" x14ac:dyDescent="0.25">
      <c r="A25" s="537"/>
      <c r="B25" s="582"/>
      <c r="C25" s="191" t="s">
        <v>11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1" ht="15" x14ac:dyDescent="0.25">
      <c r="A26" s="539" t="s">
        <v>48</v>
      </c>
      <c r="B26" s="606" t="s">
        <v>216</v>
      </c>
      <c r="C26" s="335" t="s">
        <v>28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71"/>
      <c r="EE26" s="469"/>
      <c r="EF26" s="469"/>
      <c r="EG26" s="469"/>
      <c r="EH26" s="469"/>
      <c r="EI26" s="469"/>
      <c r="EJ26" s="469"/>
    </row>
    <row r="27" spans="1:141" ht="15.75" thickBot="1" x14ac:dyDescent="0.3">
      <c r="A27" s="526"/>
      <c r="B27" s="607"/>
      <c r="C27" s="329" t="s">
        <v>11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73"/>
      <c r="EE27" s="468"/>
      <c r="EF27" s="468"/>
      <c r="EG27" s="468"/>
      <c r="EH27" s="468"/>
      <c r="EI27" s="493"/>
      <c r="EJ27" s="468"/>
    </row>
    <row r="28" spans="1:141" s="25" customFormat="1" ht="15.75" thickBot="1" x14ac:dyDescent="0.25">
      <c r="A28" s="463" t="s">
        <v>87</v>
      </c>
      <c r="B28" s="454" t="s">
        <v>85</v>
      </c>
      <c r="C28" s="487" t="s">
        <v>11</v>
      </c>
      <c r="D28" s="464">
        <f>SUM(DY28:EJ28)</f>
        <v>0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>
        <f>DY30+DY32+DY34</f>
        <v>0</v>
      </c>
      <c r="DZ28" s="464">
        <f>DZ30+DZ32+DZ34</f>
        <v>0</v>
      </c>
      <c r="EA28" s="464">
        <f>EA30+EA32+EA34</f>
        <v>0</v>
      </c>
      <c r="EB28" s="464">
        <f t="shared" ref="EB28:EJ28" si="4">EB30+EB32+EB34</f>
        <v>0</v>
      </c>
      <c r="EC28" s="464">
        <f t="shared" si="4"/>
        <v>0</v>
      </c>
      <c r="ED28" s="464">
        <f t="shared" si="4"/>
        <v>0</v>
      </c>
      <c r="EE28" s="464">
        <f t="shared" si="4"/>
        <v>0</v>
      </c>
      <c r="EF28" s="464">
        <f t="shared" si="4"/>
        <v>0</v>
      </c>
      <c r="EG28" s="464">
        <f t="shared" si="4"/>
        <v>0</v>
      </c>
      <c r="EH28" s="464">
        <f t="shared" si="4"/>
        <v>0</v>
      </c>
      <c r="EI28" s="464">
        <f t="shared" si="4"/>
        <v>0</v>
      </c>
      <c r="EJ28" s="464">
        <f t="shared" si="4"/>
        <v>0</v>
      </c>
    </row>
    <row r="29" spans="1:141" s="25" customFormat="1" ht="15" x14ac:dyDescent="0.25">
      <c r="A29" s="611">
        <v>25</v>
      </c>
      <c r="B29" s="613" t="s">
        <v>217</v>
      </c>
      <c r="C29" s="335" t="s">
        <v>17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s="25" customFormat="1" ht="15" x14ac:dyDescent="0.25">
      <c r="A30" s="612"/>
      <c r="B30" s="608"/>
      <c r="C30" s="344" t="s">
        <v>11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96"/>
      <c r="EE30" s="472"/>
      <c r="EF30" s="472"/>
      <c r="EG30" s="472"/>
      <c r="EH30" s="472"/>
      <c r="EI30" s="472"/>
      <c r="EJ30" s="472"/>
    </row>
    <row r="31" spans="1:141" s="25" customFormat="1" ht="15" x14ac:dyDescent="0.25">
      <c r="A31" s="600">
        <v>26</v>
      </c>
      <c r="B31" s="601" t="s">
        <v>256</v>
      </c>
      <c r="C31" s="498" t="s">
        <v>28</v>
      </c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499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499"/>
      <c r="BX31" s="499"/>
      <c r="BY31" s="499"/>
      <c r="BZ31" s="499"/>
      <c r="CA31" s="499"/>
      <c r="CB31" s="499"/>
      <c r="CC31" s="499"/>
      <c r="CD31" s="499"/>
      <c r="CE31" s="499"/>
      <c r="CF31" s="499"/>
      <c r="CG31" s="499"/>
      <c r="CH31" s="499"/>
      <c r="CI31" s="499"/>
      <c r="CJ31" s="499"/>
      <c r="CK31" s="499"/>
      <c r="CL31" s="499"/>
      <c r="CM31" s="499"/>
      <c r="CN31" s="499"/>
      <c r="CO31" s="499"/>
      <c r="CP31" s="499"/>
      <c r="CQ31" s="499"/>
      <c r="CR31" s="499"/>
      <c r="CS31" s="499"/>
      <c r="CT31" s="499"/>
      <c r="CU31" s="499"/>
      <c r="CV31" s="499"/>
      <c r="CW31" s="499"/>
      <c r="CX31" s="499"/>
      <c r="CY31" s="499"/>
      <c r="CZ31" s="499"/>
      <c r="DA31" s="499"/>
      <c r="DB31" s="499"/>
      <c r="DC31" s="499"/>
      <c r="DD31" s="499"/>
      <c r="DE31" s="499"/>
      <c r="DF31" s="499"/>
      <c r="DG31" s="499"/>
      <c r="DH31" s="499"/>
      <c r="DI31" s="499"/>
      <c r="DJ31" s="499"/>
      <c r="DK31" s="499"/>
      <c r="DL31" s="499"/>
      <c r="DM31" s="499"/>
      <c r="DN31" s="499"/>
      <c r="DO31" s="499"/>
      <c r="DP31" s="499"/>
      <c r="DQ31" s="499"/>
      <c r="DR31" s="499"/>
      <c r="DS31" s="499"/>
      <c r="DT31" s="499"/>
      <c r="DU31" s="499"/>
      <c r="DV31" s="499"/>
      <c r="DW31" s="499"/>
      <c r="DX31" s="499"/>
      <c r="DY31" s="499"/>
      <c r="DZ31" s="499"/>
      <c r="EA31" s="499"/>
      <c r="EB31" s="499"/>
      <c r="EC31" s="499"/>
      <c r="ED31" s="499"/>
      <c r="EE31" s="499"/>
      <c r="EF31" s="499"/>
      <c r="EG31" s="499"/>
      <c r="EH31" s="499"/>
      <c r="EI31" s="499"/>
      <c r="EJ31" s="499"/>
    </row>
    <row r="32" spans="1:141" s="25" customFormat="1" ht="18" customHeight="1" x14ac:dyDescent="0.25">
      <c r="A32" s="600"/>
      <c r="B32" s="601"/>
      <c r="C32" s="191" t="s">
        <v>11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99"/>
      <c r="EE32" s="471"/>
      <c r="EF32" s="471"/>
      <c r="EG32" s="471"/>
      <c r="EH32" s="471"/>
      <c r="EI32" s="471"/>
      <c r="EJ32" s="471"/>
      <c r="EK32" s="484"/>
    </row>
    <row r="33" spans="1:141" s="25" customFormat="1" ht="15" x14ac:dyDescent="0.25">
      <c r="A33" s="539" t="s">
        <v>233</v>
      </c>
      <c r="B33" s="598" t="s">
        <v>60</v>
      </c>
      <c r="C33" s="335" t="s">
        <v>28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C33" s="471"/>
      <c r="ED33" s="497"/>
      <c r="EE33" s="471"/>
      <c r="EF33" s="471"/>
      <c r="EG33" s="471"/>
      <c r="EH33" s="471"/>
      <c r="EI33" s="471"/>
      <c r="EJ33" s="471"/>
    </row>
    <row r="34" spans="1:141" s="25" customFormat="1" ht="15.75" thickBot="1" x14ac:dyDescent="0.3">
      <c r="A34" s="526"/>
      <c r="B34" s="599"/>
      <c r="C34" s="329" t="s">
        <v>11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  <c r="DR34" s="473"/>
      <c r="DS34" s="473"/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E34" s="473"/>
      <c r="EF34" s="473"/>
      <c r="EG34" s="473"/>
      <c r="EH34" s="473"/>
      <c r="EI34" s="473"/>
      <c r="EJ34" s="473"/>
      <c r="EK34" s="484"/>
    </row>
    <row r="35" spans="1:141" s="25" customFormat="1" ht="17.25" customHeight="1" thickBot="1" x14ac:dyDescent="0.25">
      <c r="A35" s="397" t="s">
        <v>219</v>
      </c>
      <c r="B35" s="398" t="s">
        <v>261</v>
      </c>
      <c r="C35" s="487" t="s">
        <v>11</v>
      </c>
      <c r="D35" s="464">
        <f>SUM(DY35:EJ35)</f>
        <v>13.250999999999999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>
        <f>EE36</f>
        <v>13.250999999999999</v>
      </c>
      <c r="EF35" s="464"/>
      <c r="EG35" s="464"/>
      <c r="EH35" s="464"/>
      <c r="EI35" s="464"/>
      <c r="EJ35" s="464"/>
    </row>
    <row r="36" spans="1:141" s="25" customFormat="1" ht="17.25" customHeight="1" thickBot="1" x14ac:dyDescent="0.25">
      <c r="A36" s="618"/>
      <c r="B36" s="619" t="s">
        <v>266</v>
      </c>
      <c r="C36" s="489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620">
        <v>13.250999999999999</v>
      </c>
      <c r="EF36" s="465"/>
      <c r="EG36" s="465"/>
      <c r="EH36" s="465"/>
      <c r="EI36" s="465"/>
      <c r="EJ36" s="465"/>
    </row>
    <row r="37" spans="1:141" s="25" customFormat="1" ht="21.75" customHeight="1" thickBot="1" x14ac:dyDescent="0.25">
      <c r="A37" s="417"/>
      <c r="B37" s="418" t="s">
        <v>90</v>
      </c>
      <c r="C37" s="489" t="s">
        <v>11</v>
      </c>
      <c r="D37" s="465">
        <f>D6+D13+D28+D35</f>
        <v>18.751999999999999</v>
      </c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DY6+DY13+DY28+DY35</f>
        <v>3.9550000000000001</v>
      </c>
      <c r="DZ37" s="465">
        <f>DZ6+DZ13+DZ28+DZ35</f>
        <v>0</v>
      </c>
      <c r="EA37" s="465">
        <f>EA6+EA13+EA28+EA35</f>
        <v>0</v>
      </c>
      <c r="EB37" s="465">
        <f t="shared" ref="EB37:EJ37" si="5">EB6+EB13+EB28+EB35</f>
        <v>0</v>
      </c>
      <c r="EC37" s="465">
        <f t="shared" si="5"/>
        <v>1.546</v>
      </c>
      <c r="ED37" s="465">
        <f>ED6+ED13+ED28+ED35</f>
        <v>0</v>
      </c>
      <c r="EE37" s="465">
        <f t="shared" si="5"/>
        <v>13.250999999999999</v>
      </c>
      <c r="EF37" s="465">
        <f t="shared" si="5"/>
        <v>0</v>
      </c>
      <c r="EG37" s="465">
        <f t="shared" si="5"/>
        <v>0</v>
      </c>
      <c r="EH37" s="465">
        <f t="shared" si="5"/>
        <v>0</v>
      </c>
      <c r="EI37" s="465">
        <f>EI6+EI13+EI28+EI35</f>
        <v>0</v>
      </c>
      <c r="EJ37" s="465">
        <f t="shared" si="5"/>
        <v>0</v>
      </c>
    </row>
    <row r="38" spans="1:141" s="25" customFormat="1" ht="15" x14ac:dyDescent="0.25">
      <c r="A38" s="460"/>
      <c r="B38" s="200"/>
      <c r="C38" s="201"/>
      <c r="D38" s="203"/>
    </row>
    <row r="39" spans="1:141" ht="47.25" customHeight="1" x14ac:dyDescent="0.25">
      <c r="A39" s="490" t="s">
        <v>264</v>
      </c>
      <c r="B39" s="490"/>
      <c r="D39" s="13"/>
    </row>
    <row r="40" spans="1:141" ht="41.25" customHeight="1" x14ac:dyDescent="0.25">
      <c r="B40" s="89" t="s">
        <v>257</v>
      </c>
      <c r="C40" s="89"/>
    </row>
    <row r="42" spans="1:141" ht="12.75" customHeight="1" x14ac:dyDescent="0.2"/>
    <row r="43" spans="1:141" s="16" customFormat="1" ht="15.75" x14ac:dyDescent="0.25">
      <c r="A43" s="2"/>
      <c r="C43" s="8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1" s="16" customFormat="1" ht="15.75" x14ac:dyDescent="0.25">
      <c r="A44" s="2"/>
      <c r="B44" s="2"/>
      <c r="C44" s="8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1" s="16" customFormat="1" ht="6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1" s="16" customFormat="1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1" s="16" customFormat="1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</sheetData>
  <mergeCells count="156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9:A30"/>
    <mergeCell ref="B29:B30"/>
    <mergeCell ref="O3:O4"/>
    <mergeCell ref="A7:A8"/>
    <mergeCell ref="B7:B8"/>
    <mergeCell ref="A9:A10"/>
    <mergeCell ref="B9:B10"/>
    <mergeCell ref="A1:D1"/>
    <mergeCell ref="A3:A5"/>
    <mergeCell ref="B3:B5"/>
    <mergeCell ref="C3:C5"/>
    <mergeCell ref="A33:A34"/>
    <mergeCell ref="B33:B34"/>
    <mergeCell ref="A16:A17"/>
    <mergeCell ref="B16:B17"/>
    <mergeCell ref="A18:A19"/>
    <mergeCell ref="B18:B19"/>
    <mergeCell ref="A20:A21"/>
    <mergeCell ref="B20:B21"/>
    <mergeCell ref="A31:A32"/>
    <mergeCell ref="B31:B32"/>
    <mergeCell ref="A14:A15"/>
    <mergeCell ref="B14:B15"/>
    <mergeCell ref="A11:A12"/>
    <mergeCell ref="B11:B12"/>
    <mergeCell ref="B24:B25"/>
    <mergeCell ref="A26:A27"/>
    <mergeCell ref="B26:B27"/>
    <mergeCell ref="A22:A23"/>
    <mergeCell ref="B22:B23"/>
    <mergeCell ref="A24:A25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2021-08-16T07:11:57Z</dcterms:modified>
</cp:coreProperties>
</file>