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1.'!$A$1:$D$46</definedName>
  </definedNames>
  <calcPr calcId="145621"/>
</workbook>
</file>

<file path=xl/calcChain.xml><?xml version="1.0" encoding="utf-8"?>
<calcChain xmlns="http://schemas.openxmlformats.org/spreadsheetml/2006/main">
  <c r="ED40" i="40" l="1"/>
  <c r="EC40" i="40"/>
  <c r="D8" i="40" l="1"/>
  <c r="D9" i="40"/>
  <c r="D10" i="40"/>
  <c r="D11" i="40"/>
  <c r="D12" i="40"/>
  <c r="D13" i="40"/>
  <c r="D14" i="40"/>
  <c r="D15" i="40"/>
  <c r="D16" i="40"/>
  <c r="D17" i="40"/>
  <c r="D19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4" i="40"/>
  <c r="D35" i="40"/>
  <c r="D36" i="40"/>
  <c r="D37" i="40"/>
  <c r="D38" i="40"/>
  <c r="D39" i="40"/>
  <c r="DZ40" i="40" l="1"/>
  <c r="DY7" i="40" l="1"/>
  <c r="EF40" i="40" l="1"/>
  <c r="D40" i="40" s="1"/>
  <c r="EE7" i="40" l="1"/>
  <c r="ED20" i="40" l="1"/>
  <c r="ED18" i="40" l="1"/>
  <c r="D20" i="40"/>
  <c r="DZ33" i="40"/>
  <c r="EA33" i="40"/>
  <c r="EB33" i="40"/>
  <c r="EC33" i="40"/>
  <c r="ED33" i="40"/>
  <c r="EE33" i="40"/>
  <c r="EF33" i="40"/>
  <c r="EG33" i="40"/>
  <c r="EH33" i="40"/>
  <c r="EI33" i="40"/>
  <c r="EJ33" i="40"/>
  <c r="DY33" i="40"/>
  <c r="DZ18" i="40"/>
  <c r="EA18" i="40"/>
  <c r="EB18" i="40"/>
  <c r="EC18" i="40"/>
  <c r="EE18" i="40"/>
  <c r="EF18" i="40"/>
  <c r="DY18" i="40"/>
  <c r="EH18" i="40"/>
  <c r="EI18" i="40"/>
  <c r="EJ18" i="40"/>
  <c r="EG18" i="40"/>
  <c r="DZ7" i="40"/>
  <c r="EA7" i="40"/>
  <c r="EB7" i="40"/>
  <c r="EC7" i="40"/>
  <c r="ED7" i="40"/>
  <c r="EF7" i="40"/>
  <c r="EG7" i="40"/>
  <c r="EH7" i="40"/>
  <c r="EI7" i="40"/>
  <c r="EJ7" i="40"/>
  <c r="D33" i="40" l="1"/>
  <c r="D7" i="40"/>
  <c r="EA43" i="40"/>
  <c r="D18" i="40"/>
  <c r="DY43" i="40"/>
  <c r="EF43" i="40"/>
  <c r="DZ43" i="40"/>
  <c r="EG43" i="40"/>
  <c r="EI43" i="40"/>
  <c r="EJ43" i="40"/>
  <c r="EH43" i="40"/>
  <c r="ED43" i="40"/>
  <c r="EE43" i="40"/>
  <c r="EC43" i="40"/>
  <c r="EB43" i="40"/>
  <c r="D43" i="40" l="1"/>
</calcChain>
</file>

<file path=xl/sharedStrings.xml><?xml version="1.0" encoding="utf-8"?>
<sst xmlns="http://schemas.openxmlformats.org/spreadsheetml/2006/main" count="736" uniqueCount="274">
  <si>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</si>
  <si>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</si>
  <si>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</si>
  <si>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</si>
  <si>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</si>
  <si>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</si>
  <si>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</si>
  <si>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</si>
  <si>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</si>
  <si>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</si>
  <si>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</si>
  <si>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</si>
  <si>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</si>
  <si>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</si>
  <si>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</si>
  <si>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</si>
  <si>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</si>
  <si>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</si>
  <si>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</si>
  <si>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</si>
  <si>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</si>
  <si>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</si>
  <si>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</si>
  <si>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</si>
  <si>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</si>
  <si>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</si>
  <si>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</si>
  <si>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</si>
  <si>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</si>
  <si>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</si>
  <si>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</si>
  <si>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</si>
  <si>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</si>
  <si>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</si>
  <si>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</si>
  <si>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</si>
  <si>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</si>
  <si>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</si>
  <si>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</si>
  <si>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</si>
  <si>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</si>
  <si>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</si>
  <si>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</si>
  <si>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</si>
  <si>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</si>
  <si>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</si>
  <si>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</si>
  <si>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</si>
  <si>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</si>
  <si>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</si>
  <si>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</si>
  <si>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</si>
  <si>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</si>
  <si>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</si>
  <si>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</si>
  <si>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</si>
  <si>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</si>
  <si>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</si>
  <si>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</si>
  <si>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</si>
  <si>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</si>
  <si>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</si>
  <si>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</si>
  <si>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</si>
  <si>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</si>
  <si>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</si>
  <si>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</si>
  <si>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</si>
  <si>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</si>
  <si>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</si>
  <si>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</si>
  <si>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</si>
  <si>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</si>
  <si>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</si>
  <si>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</si>
  <si>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</si>
  <si>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</si>
  <si>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</si>
  <si>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</si>
  <si>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</si>
  <si>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</si>
  <si>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</si>
  <si>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</si>
  <si>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</si>
  <si>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</si>
  <si>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</si>
  <si>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</si>
  <si>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</si>
  <si>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</si>
  <si>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</si>
  <si>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</si>
  <si>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</si>
  <si>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</si>
  <si>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</si>
  <si>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</si>
  <si>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</si>
  <si>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</si>
  <si>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</si>
  <si>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</si>
  <si>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</si>
  <si>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</si>
  <si>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</si>
  <si>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</si>
  <si>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</si>
  <si>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</si>
  <si>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</si>
  <si>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</si>
  <si>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</si>
  <si>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</si>
  <si>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</si>
  <si>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</si>
  <si>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</si>
  <si>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</si>
  <si>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</si>
  <si>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</si>
  <si>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</si>
  <si>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</si>
  <si>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</si>
  <si>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</si>
  <si>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</si>
  <si>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</si>
  <si>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</si>
  <si>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</si>
  <si>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</si>
  <si>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</si>
  <si>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</si>
  <si>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</si>
  <si>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</si>
  <si>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</si>
  <si>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</si>
  <si>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</si>
  <si>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</si>
  <si>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</si>
  <si>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</si>
  <si>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</si>
  <si>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</si>
  <si>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</si>
  <si>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</si>
  <si>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</si>
  <si>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</si>
  <si>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</si>
  <si>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</si>
  <si>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</si>
  <si>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</si>
  <si>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</si>
  <si>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</si>
  <si>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</si>
  <si>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</si>
  <si>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</si>
  <si>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</si>
  <si>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</si>
  <si>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</si>
  <si>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</si>
  <si>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</si>
  <si>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</si>
  <si>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</si>
  <si>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</si>
  <si>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</si>
  <si>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</si>
  <si>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</si>
  <si>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</si>
  <si>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</si>
  <si>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</si>
  <si>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</si>
  <si>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</si>
  <si>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</si>
  <si>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</si>
  <si>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</si>
  <si>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</si>
  <si>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</si>
  <si>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</si>
  <si>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</si>
  <si>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</si>
  <si>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</si>
  <si>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</si>
  <si>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</si>
  <si>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</si>
  <si>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</si>
  <si>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</si>
  <si>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</si>
  <si>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</si>
  <si>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</si>
  <si>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</si>
  <si>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</si>
  <si>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</si>
  <si>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</si>
  <si>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</si>
  <si>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</si>
  <si>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</si>
  <si>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</si>
  <si>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</si>
  <si>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</si>
  <si>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</si>
  <si>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</si>
  <si>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</si>
  <si>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</si>
  <si>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</si>
  <si>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</si>
  <si>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</si>
  <si>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</si>
  <si>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</si>
  <si>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</si>
  <si>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</si>
  <si>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</si>
  <si>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</si>
  <si>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</si>
  <si>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</si>
  <si>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</si>
  <si>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</si>
  <si>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</si>
  <si>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</si>
  <si>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</si>
  <si>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</si>
  <si>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</si>
  <si>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</si>
  <si>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</si>
  <si>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</si>
  <si>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</si>
  <si>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</si>
  <si>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</si>
  <si>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</si>
  <si>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</si>
  <si>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</si>
  <si>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</si>
  <si>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</si>
  <si>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</si>
  <si>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</si>
  <si>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</si>
  <si>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</si>
  <si>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</si>
  <si>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</si>
  <si>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</si>
  <si>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</si>
  <si>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</si>
  <si>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</si>
  <si>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</si>
  <si>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</si>
  <si>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</si>
  <si>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</si>
  <si>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</si>
  <si>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</si>
  <si>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</si>
  <si>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</si>
  <si>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</si>
  <si>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</si>
  <si>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</si>
  <si>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</si>
  <si>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</si>
  <si>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</si>
  <si>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</si>
  <si>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</si>
  <si>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</si>
  <si>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</si>
  <si>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</si>
  <si>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</si>
  <si>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</si>
  <si>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арматуры, светильников </t>
  </si>
  <si>
    <t>Замена манометров</t>
  </si>
  <si>
    <t>систем канализации (дренажные насосы с обвязкой)</t>
  </si>
  <si>
    <t>Автоматизация наружного освещения</t>
  </si>
  <si>
    <t>пм</t>
  </si>
  <si>
    <t>Ремонт штукатурки в парадных</t>
  </si>
  <si>
    <t>м2</t>
  </si>
  <si>
    <t>Исполнитель: Топчина М.Е., 603-70-03, доб. 115</t>
  </si>
  <si>
    <t xml:space="preserve">теплоснабжения (изоляция теплообменника) </t>
  </si>
  <si>
    <t>Газонные ограждения</t>
  </si>
  <si>
    <t>мп</t>
  </si>
  <si>
    <t>Скобяные изделия (ручки, доводчики, замки врезные)</t>
  </si>
  <si>
    <t>Восстановление облицовки плиткой в МОПах</t>
  </si>
  <si>
    <t>Отчет по текущему ремонту общего имущества в многоквартирном доме № 41 корп.3 по ул. Загородная за 2021 год.</t>
  </si>
  <si>
    <t>Заделка трещин в штукатурном слое с последующей отделкой</t>
  </si>
  <si>
    <t>Розлив ГВС в подвале - 3 м</t>
  </si>
  <si>
    <t>Розлив ГВС в подвале - 0,5 м</t>
  </si>
  <si>
    <t xml:space="preserve">Генеральный директор ООО "УКДС" - управляющей компании ООО "ГК Д.О.М. Колпино" ____________________________ Виноградов М.А.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</si>
</sst>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1" t="s">
        <v>187</v>
      </c>
      <c r="C3" s="502"/>
      <c r="D3" s="502"/>
      <c r="E3" s="502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3" t="s">
        <v>0</v>
      </c>
      <c r="C6" s="505" t="s">
        <v>1</v>
      </c>
      <c r="D6" s="505" t="s">
        <v>2</v>
      </c>
      <c r="E6" s="507" t="s">
        <v>6</v>
      </c>
    </row>
    <row r="7" spans="2:5" ht="13.5" customHeight="1" thickBot="1" x14ac:dyDescent="0.25">
      <c r="B7" s="504"/>
      <c r="C7" s="506"/>
      <c r="D7" s="506"/>
      <c r="E7" s="508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7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8"/>
      <c r="C10" s="172"/>
      <c r="D10" s="170" t="s">
        <v>9</v>
      </c>
      <c r="E10" s="82"/>
    </row>
    <row r="11" spans="2:5" s="25" customFormat="1" ht="16.5" thickBot="1" x14ac:dyDescent="0.3">
      <c r="B11" s="499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0" t="s">
        <v>95</v>
      </c>
      <c r="C96" s="500"/>
      <c r="D96" s="500"/>
      <c r="E96" s="500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4" t="s">
        <v>239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3" t="s">
        <v>0</v>
      </c>
      <c r="B9" s="505" t="s">
        <v>1</v>
      </c>
      <c r="C9" s="505" t="s">
        <v>2</v>
      </c>
      <c r="D9" s="507" t="s">
        <v>6</v>
      </c>
      <c r="E9" s="569" t="s">
        <v>132</v>
      </c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63" t="s">
        <v>135</v>
      </c>
      <c r="S9" s="572"/>
      <c r="T9" s="572"/>
      <c r="U9" s="563" t="s">
        <v>101</v>
      </c>
      <c r="V9" s="572"/>
      <c r="W9" s="563" t="s">
        <v>133</v>
      </c>
      <c r="X9" s="564"/>
    </row>
    <row r="10" spans="1:24" ht="149.25" customHeight="1" thickBot="1" x14ac:dyDescent="0.25">
      <c r="A10" s="585"/>
      <c r="B10" s="586"/>
      <c r="C10" s="586"/>
      <c r="D10" s="587"/>
      <c r="E10" s="569" t="s">
        <v>154</v>
      </c>
      <c r="F10" s="570"/>
      <c r="G10" s="570"/>
      <c r="H10" s="569" t="s">
        <v>162</v>
      </c>
      <c r="I10" s="570"/>
      <c r="J10" s="570"/>
      <c r="K10" s="569" t="s">
        <v>163</v>
      </c>
      <c r="L10" s="570"/>
      <c r="M10" s="570"/>
      <c r="N10" s="569" t="s">
        <v>157</v>
      </c>
      <c r="O10" s="571"/>
      <c r="P10" s="569" t="s">
        <v>158</v>
      </c>
      <c r="Q10" s="570"/>
      <c r="R10" s="565"/>
      <c r="S10" s="573"/>
      <c r="T10" s="573"/>
      <c r="U10" s="565"/>
      <c r="V10" s="573"/>
      <c r="W10" s="565"/>
      <c r="X10" s="566"/>
    </row>
    <row r="11" spans="1:24" ht="13.5" thickBot="1" x14ac:dyDescent="0.25">
      <c r="A11" s="585"/>
      <c r="B11" s="586"/>
      <c r="C11" s="586"/>
      <c r="D11" s="587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35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35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8" t="s">
        <v>14</v>
      </c>
      <c r="B18" s="535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8"/>
      <c r="B19" s="535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0" t="s">
        <v>167</v>
      </c>
      <c r="B21" s="57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1"/>
      <c r="B22" s="57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1" t="s">
        <v>168</v>
      </c>
      <c r="B23" s="57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1"/>
      <c r="B24" s="57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1" t="s">
        <v>171</v>
      </c>
      <c r="B25" s="58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1"/>
      <c r="B26" s="58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1" t="s">
        <v>173</v>
      </c>
      <c r="B27" s="58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1"/>
      <c r="B28" s="58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1" t="s">
        <v>176</v>
      </c>
      <c r="B29" s="57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1"/>
      <c r="B30" s="57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6" t="s">
        <v>18</v>
      </c>
      <c r="B32" s="581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7"/>
      <c r="B33" s="582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2" t="s">
        <v>57</v>
      </c>
      <c r="B34" s="55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3"/>
      <c r="B35" s="56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6" t="s">
        <v>24</v>
      </c>
      <c r="B36" s="55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7"/>
      <c r="B38" s="55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2" t="s">
        <v>25</v>
      </c>
      <c r="B39" s="52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3"/>
      <c r="B40" s="52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6" t="s">
        <v>27</v>
      </c>
      <c r="B41" s="55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3"/>
      <c r="B42" s="52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6" t="s">
        <v>29</v>
      </c>
      <c r="B43" s="581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7"/>
      <c r="B44" s="582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2" t="s">
        <v>31</v>
      </c>
      <c r="B45" s="588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3"/>
      <c r="B46" s="589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6" t="s">
        <v>32</v>
      </c>
      <c r="B47" s="55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7"/>
      <c r="B48" s="55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2" t="s">
        <v>34</v>
      </c>
      <c r="B49" s="548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3"/>
      <c r="B50" s="549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6" t="s">
        <v>35</v>
      </c>
      <c r="B51" s="552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7"/>
      <c r="B52" s="553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2" t="s">
        <v>36</v>
      </c>
      <c r="B53" s="548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3"/>
      <c r="B54" s="549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6" t="s">
        <v>37</v>
      </c>
      <c r="B55" s="55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7"/>
      <c r="B56" s="55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2" t="s">
        <v>51</v>
      </c>
      <c r="B57" s="57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3"/>
      <c r="B58" s="58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6" t="s">
        <v>150</v>
      </c>
      <c r="B59" s="55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7"/>
      <c r="B60" s="55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2" t="s">
        <v>39</v>
      </c>
      <c r="B61" s="548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3"/>
      <c r="B62" s="549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6" t="s">
        <v>41</v>
      </c>
      <c r="B63" s="552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7"/>
      <c r="B64" s="553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2" t="s">
        <v>152</v>
      </c>
      <c r="B65" s="548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3"/>
      <c r="B66" s="549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6" t="s">
        <v>182</v>
      </c>
      <c r="B67" s="552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7"/>
      <c r="B68" s="553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8" t="s">
        <v>204</v>
      </c>
      <c r="B69" s="554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9"/>
      <c r="B70" s="553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0" t="s">
        <v>205</v>
      </c>
      <c r="B72" s="550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1"/>
      <c r="B73" s="551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35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35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35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35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35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35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35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3"/>
      <c r="B81" s="562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6" t="s">
        <v>112</v>
      </c>
      <c r="B82" s="55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7"/>
      <c r="B83" s="55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2" t="s">
        <v>48</v>
      </c>
      <c r="B84" s="548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3"/>
      <c r="B85" s="549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6">
        <v>25</v>
      </c>
      <c r="B87" s="528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7"/>
      <c r="B88" s="529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0">
        <v>26</v>
      </c>
      <c r="B89" s="532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1"/>
      <c r="B90" s="533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2" t="s">
        <v>233</v>
      </c>
      <c r="B91" s="54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3"/>
      <c r="B92" s="54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7" t="s">
        <v>95</v>
      </c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8"/>
      <c r="T101" s="567"/>
      <c r="U101" s="2"/>
      <c r="V101" s="2"/>
      <c r="W101" s="2"/>
      <c r="X101" s="2"/>
    </row>
    <row r="102" spans="1:24" ht="15" x14ac:dyDescent="0.25">
      <c r="A102" s="546" t="s">
        <v>71</v>
      </c>
      <c r="B102" s="515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7"/>
      <c r="B103" s="516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7" t="s">
        <v>16</v>
      </c>
      <c r="B104" s="515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4"/>
      <c r="B105" s="516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7" t="s">
        <v>18</v>
      </c>
      <c r="B106" s="515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4"/>
      <c r="B107" s="516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7" t="s">
        <v>57</v>
      </c>
      <c r="B108" s="515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4"/>
      <c r="B109" s="516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7" t="s">
        <v>24</v>
      </c>
      <c r="B110" s="515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4"/>
      <c r="B111" s="516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7" t="s">
        <v>25</v>
      </c>
      <c r="B112" s="515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4"/>
      <c r="B113" s="516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8">
        <v>7</v>
      </c>
      <c r="B114" s="515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9"/>
      <c r="B115" s="516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0">
        <v>8</v>
      </c>
      <c r="B116" s="515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1"/>
      <c r="B117" s="516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8">
        <v>9</v>
      </c>
      <c r="B118" s="515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9"/>
      <c r="B119" s="516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2" t="s">
        <v>139</v>
      </c>
      <c r="B129" s="509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3"/>
      <c r="B130" s="510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2" t="s">
        <v>140</v>
      </c>
      <c r="B131" s="509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3"/>
      <c r="B132" s="510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2" t="s">
        <v>141</v>
      </c>
      <c r="B133" s="509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3"/>
      <c r="B134" s="510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2" t="s">
        <v>111</v>
      </c>
      <c r="B135" s="509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4"/>
      <c r="B136" s="511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2" t="s">
        <v>142</v>
      </c>
      <c r="B141" s="509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3"/>
      <c r="B142" s="510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2" t="s">
        <v>143</v>
      </c>
      <c r="B143" s="509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3"/>
      <c r="B144" s="510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2" t="s">
        <v>144</v>
      </c>
      <c r="B145" s="509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3"/>
      <c r="B146" s="510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2" t="s">
        <v>145</v>
      </c>
      <c r="B147" s="509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3"/>
      <c r="B148" s="510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2" t="s">
        <v>146</v>
      </c>
      <c r="B149" s="509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3"/>
      <c r="B150" s="510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2" t="s">
        <v>147</v>
      </c>
      <c r="B151" s="509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3"/>
      <c r="B152" s="510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2" t="s">
        <v>148</v>
      </c>
      <c r="B153" s="509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3"/>
      <c r="B154" s="510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2" t="s">
        <v>149</v>
      </c>
      <c r="B155" s="509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4"/>
      <c r="B156" s="511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10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53"/>
  <sheetViews>
    <sheetView tabSelected="1" view="pageBreakPreview" topLeftCell="A13" zoomScaleNormal="70" zoomScaleSheetLayoutView="100" workbookViewId="0">
      <selection activeCell="EJ33" sqref="EJ33"/>
    </sheetView>
  </sheetViews>
  <sheetFormatPr defaultColWidth="8.85546875" defaultRowHeight="12.75" x14ac:dyDescent="0.2"/>
  <cols>
    <col min="1" max="1" width="6.28515625" style="2" customWidth="1"/>
    <col min="2" max="2" width="76" style="2" customWidth="1"/>
    <col min="3" max="3" width="12.85546875" style="2" customWidth="1"/>
    <col min="4" max="4" width="12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592" t="s">
        <v>269</v>
      </c>
      <c r="B2" s="592"/>
      <c r="C2" s="592"/>
      <c r="D2" s="592"/>
    </row>
    <row r="3" spans="1:140" ht="12.75" customHeight="1" thickBot="1" x14ac:dyDescent="0.25">
      <c r="A3" s="1"/>
      <c r="D3" s="3"/>
    </row>
    <row r="4" spans="1:140" ht="27.75" customHeight="1" x14ac:dyDescent="0.2">
      <c r="A4" s="503" t="s">
        <v>0</v>
      </c>
      <c r="B4" s="505" t="s">
        <v>1</v>
      </c>
      <c r="C4" s="593" t="s">
        <v>2</v>
      </c>
      <c r="D4" s="607" t="s">
        <v>241</v>
      </c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  <c r="BH4" s="607"/>
      <c r="BI4" s="607"/>
      <c r="BJ4" s="607"/>
      <c r="BK4" s="607"/>
      <c r="BL4" s="607"/>
      <c r="BM4" s="607"/>
      <c r="BN4" s="607"/>
      <c r="BO4" s="607"/>
      <c r="BP4" s="607"/>
      <c r="BQ4" s="607"/>
      <c r="BR4" s="607"/>
      <c r="BS4" s="607"/>
      <c r="BT4" s="607"/>
      <c r="BU4" s="607"/>
      <c r="BV4" s="607"/>
      <c r="BW4" s="607"/>
      <c r="BX4" s="607"/>
      <c r="BY4" s="607"/>
      <c r="BZ4" s="607"/>
      <c r="CA4" s="607"/>
      <c r="CB4" s="607"/>
      <c r="CC4" s="607"/>
      <c r="CD4" s="607"/>
      <c r="CE4" s="607"/>
      <c r="CF4" s="607"/>
      <c r="CG4" s="607"/>
      <c r="CH4" s="607"/>
      <c r="CI4" s="607"/>
      <c r="CJ4" s="607"/>
      <c r="CK4" s="607"/>
      <c r="CL4" s="607"/>
      <c r="CM4" s="607"/>
      <c r="CN4" s="607"/>
      <c r="CO4" s="607"/>
      <c r="CP4" s="607"/>
      <c r="CQ4" s="607"/>
      <c r="CR4" s="607"/>
      <c r="CS4" s="607"/>
      <c r="CT4" s="607"/>
      <c r="CU4" s="607"/>
      <c r="CV4" s="607"/>
      <c r="CW4" s="607"/>
      <c r="CX4" s="607"/>
      <c r="CY4" s="607"/>
      <c r="CZ4" s="607"/>
      <c r="DA4" s="607"/>
      <c r="DB4" s="607"/>
      <c r="DC4" s="607"/>
      <c r="DD4" s="607"/>
      <c r="DE4" s="607"/>
      <c r="DF4" s="607"/>
      <c r="DG4" s="607"/>
      <c r="DH4" s="607"/>
      <c r="DI4" s="607"/>
      <c r="DJ4" s="607"/>
      <c r="DK4" s="607"/>
      <c r="DL4" s="607"/>
      <c r="DM4" s="607"/>
      <c r="DN4" s="607"/>
      <c r="DO4" s="607"/>
      <c r="DP4" s="607"/>
      <c r="DQ4" s="607"/>
      <c r="DR4" s="607"/>
      <c r="DS4" s="607"/>
      <c r="DT4" s="607"/>
      <c r="DU4" s="607"/>
      <c r="DV4" s="607"/>
      <c r="DW4" s="607"/>
      <c r="DX4" s="563"/>
      <c r="DY4" s="482" t="s">
        <v>244</v>
      </c>
      <c r="DZ4" s="482" t="s">
        <v>245</v>
      </c>
      <c r="EA4" s="482" t="s">
        <v>246</v>
      </c>
      <c r="EB4" s="482" t="s">
        <v>247</v>
      </c>
      <c r="EC4" s="482" t="s">
        <v>248</v>
      </c>
      <c r="ED4" s="482" t="s">
        <v>249</v>
      </c>
      <c r="EE4" s="482" t="s">
        <v>250</v>
      </c>
      <c r="EF4" s="482" t="s">
        <v>251</v>
      </c>
      <c r="EG4" s="482" t="s">
        <v>252</v>
      </c>
      <c r="EH4" s="482" t="s">
        <v>253</v>
      </c>
      <c r="EI4" s="482" t="s">
        <v>254</v>
      </c>
      <c r="EJ4" s="479" t="s">
        <v>255</v>
      </c>
    </row>
    <row r="5" spans="1:140" ht="25.5" customHeight="1" x14ac:dyDescent="0.2">
      <c r="A5" s="585"/>
      <c r="B5" s="586"/>
      <c r="C5" s="594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8"/>
      <c r="AY5" s="608"/>
      <c r="AZ5" s="608"/>
      <c r="BA5" s="608"/>
      <c r="BB5" s="608"/>
      <c r="BC5" s="608"/>
      <c r="BD5" s="608"/>
      <c r="BE5" s="608"/>
      <c r="BF5" s="608"/>
      <c r="BG5" s="608"/>
      <c r="BH5" s="608"/>
      <c r="BI5" s="608"/>
      <c r="BJ5" s="608"/>
      <c r="BK5" s="608"/>
      <c r="BL5" s="608"/>
      <c r="BM5" s="608"/>
      <c r="BN5" s="608"/>
      <c r="BO5" s="608"/>
      <c r="BP5" s="608"/>
      <c r="BQ5" s="608"/>
      <c r="BR5" s="608"/>
      <c r="BS5" s="608"/>
      <c r="BT5" s="608"/>
      <c r="BU5" s="608"/>
      <c r="BV5" s="608"/>
      <c r="BW5" s="608"/>
      <c r="BX5" s="608"/>
      <c r="BY5" s="608"/>
      <c r="BZ5" s="608"/>
      <c r="CA5" s="608"/>
      <c r="CB5" s="608"/>
      <c r="CC5" s="608"/>
      <c r="CD5" s="608"/>
      <c r="CE5" s="608"/>
      <c r="CF5" s="608"/>
      <c r="CG5" s="608"/>
      <c r="CH5" s="608"/>
      <c r="CI5" s="608"/>
      <c r="CJ5" s="608"/>
      <c r="CK5" s="608"/>
      <c r="CL5" s="608"/>
      <c r="CM5" s="608"/>
      <c r="CN5" s="608"/>
      <c r="CO5" s="608"/>
      <c r="CP5" s="608"/>
      <c r="CQ5" s="608"/>
      <c r="CR5" s="608"/>
      <c r="CS5" s="608"/>
      <c r="CT5" s="608"/>
      <c r="CU5" s="608"/>
      <c r="CV5" s="608"/>
      <c r="CW5" s="608"/>
      <c r="CX5" s="608"/>
      <c r="CY5" s="608"/>
      <c r="CZ5" s="608"/>
      <c r="DA5" s="608"/>
      <c r="DB5" s="608"/>
      <c r="DC5" s="608"/>
      <c r="DD5" s="608"/>
      <c r="DE5" s="608"/>
      <c r="DF5" s="608"/>
      <c r="DG5" s="608"/>
      <c r="DH5" s="608"/>
      <c r="DI5" s="608"/>
      <c r="DJ5" s="608"/>
      <c r="DK5" s="608"/>
      <c r="DL5" s="608"/>
      <c r="DM5" s="608"/>
      <c r="DN5" s="608"/>
      <c r="DO5" s="608"/>
      <c r="DP5" s="608"/>
      <c r="DQ5" s="608"/>
      <c r="DR5" s="608"/>
      <c r="DS5" s="608"/>
      <c r="DT5" s="608"/>
      <c r="DU5" s="608"/>
      <c r="DV5" s="608"/>
      <c r="DW5" s="608"/>
      <c r="DX5" s="613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80"/>
    </row>
    <row r="6" spans="1:140" ht="13.5" customHeight="1" thickBot="1" x14ac:dyDescent="0.25">
      <c r="A6" s="585"/>
      <c r="B6" s="586"/>
      <c r="C6" s="594"/>
      <c r="D6" s="476" t="s">
        <v>242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8"/>
      <c r="DY6" s="483"/>
      <c r="DZ6" s="483"/>
      <c r="EA6" s="483"/>
      <c r="EB6" s="483"/>
      <c r="EC6" s="483"/>
      <c r="ED6" s="483"/>
      <c r="EE6" s="483"/>
      <c r="EF6" s="483"/>
      <c r="EG6" s="483"/>
      <c r="EH6" s="483"/>
      <c r="EI6" s="483"/>
      <c r="EJ6" s="481"/>
    </row>
    <row r="7" spans="1:140" ht="15.75" thickBot="1" x14ac:dyDescent="0.25">
      <c r="A7" s="458" t="s">
        <v>74</v>
      </c>
      <c r="B7" s="459" t="s">
        <v>83</v>
      </c>
      <c r="C7" s="462" t="s">
        <v>11</v>
      </c>
      <c r="D7" s="475">
        <f>DY7+DZ7+EA7+EB7+EC7+ED7+EE7+EF7+EG7+EH7+EI7+EJ7</f>
        <v>203.58499999999998</v>
      </c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5">
        <f>DY9+DY11+DY13+DY17+DY15</f>
        <v>6.1040000000000001</v>
      </c>
      <c r="DZ7" s="475">
        <f t="shared" ref="DZ7:EJ7" si="0">DZ9+DZ11+DZ13+DZ17</f>
        <v>0</v>
      </c>
      <c r="EA7" s="475">
        <f t="shared" si="0"/>
        <v>15.006</v>
      </c>
      <c r="EB7" s="475">
        <f t="shared" si="0"/>
        <v>0</v>
      </c>
      <c r="EC7" s="475">
        <f t="shared" si="0"/>
        <v>0</v>
      </c>
      <c r="ED7" s="475">
        <f t="shared" si="0"/>
        <v>0</v>
      </c>
      <c r="EE7" s="475">
        <f>EE9+EE11+EE13+EE17+EE15</f>
        <v>0</v>
      </c>
      <c r="EF7" s="475">
        <f t="shared" si="0"/>
        <v>0</v>
      </c>
      <c r="EG7" s="475">
        <f t="shared" si="0"/>
        <v>0</v>
      </c>
      <c r="EH7" s="475">
        <f t="shared" si="0"/>
        <v>178.35499999999999</v>
      </c>
      <c r="EI7" s="475">
        <f t="shared" si="0"/>
        <v>0</v>
      </c>
      <c r="EJ7" s="475">
        <f t="shared" si="0"/>
        <v>4.12</v>
      </c>
    </row>
    <row r="8" spans="1:140" s="25" customFormat="1" ht="15" x14ac:dyDescent="0.25">
      <c r="A8" s="522" t="s">
        <v>243</v>
      </c>
      <c r="B8" s="603" t="s">
        <v>267</v>
      </c>
      <c r="C8" s="350" t="s">
        <v>28</v>
      </c>
      <c r="D8" s="490">
        <f t="shared" ref="D8:D40" si="1">DY8+DZ8+EA8+EB8+EC8+ED8+EE8+EF8+EG8+EH8+EI8+EJ8</f>
        <v>8</v>
      </c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488"/>
      <c r="BY8" s="488"/>
      <c r="BZ8" s="488"/>
      <c r="CA8" s="488"/>
      <c r="CB8" s="488"/>
      <c r="CC8" s="488"/>
      <c r="CD8" s="488"/>
      <c r="CE8" s="488"/>
      <c r="CF8" s="488"/>
      <c r="CG8" s="488"/>
      <c r="CH8" s="488"/>
      <c r="CI8" s="488"/>
      <c r="CJ8" s="488"/>
      <c r="CK8" s="488"/>
      <c r="CL8" s="488"/>
      <c r="CM8" s="488"/>
      <c r="CN8" s="488"/>
      <c r="CO8" s="488"/>
      <c r="CP8" s="488"/>
      <c r="CQ8" s="488"/>
      <c r="CR8" s="488"/>
      <c r="CS8" s="488"/>
      <c r="CT8" s="488"/>
      <c r="CU8" s="488"/>
      <c r="CV8" s="488"/>
      <c r="CW8" s="488"/>
      <c r="CX8" s="488"/>
      <c r="CY8" s="488"/>
      <c r="CZ8" s="488"/>
      <c r="DA8" s="488"/>
      <c r="DB8" s="488"/>
      <c r="DC8" s="488"/>
      <c r="DD8" s="488"/>
      <c r="DE8" s="488"/>
      <c r="DF8" s="488"/>
      <c r="DG8" s="488"/>
      <c r="DH8" s="488"/>
      <c r="DI8" s="488"/>
      <c r="DJ8" s="488"/>
      <c r="DK8" s="488"/>
      <c r="DL8" s="488"/>
      <c r="DM8" s="488"/>
      <c r="DN8" s="488"/>
      <c r="DO8" s="488"/>
      <c r="DP8" s="488"/>
      <c r="DQ8" s="488"/>
      <c r="DR8" s="488"/>
      <c r="DS8" s="488"/>
      <c r="DT8" s="488"/>
      <c r="DU8" s="488"/>
      <c r="DV8" s="488"/>
      <c r="DW8" s="488"/>
      <c r="DX8" s="488"/>
      <c r="DY8" s="496">
        <v>4</v>
      </c>
      <c r="DZ8" s="488"/>
      <c r="EA8" s="488"/>
      <c r="EB8" s="488"/>
      <c r="EC8" s="488"/>
      <c r="ED8" s="488"/>
      <c r="EE8" s="488"/>
      <c r="EF8" s="488"/>
      <c r="EG8" s="488"/>
      <c r="EH8" s="490">
        <v>2</v>
      </c>
      <c r="EI8" s="490"/>
      <c r="EJ8" s="490">
        <v>2</v>
      </c>
    </row>
    <row r="9" spans="1:140" s="25" customFormat="1" ht="16.5" customHeight="1" x14ac:dyDescent="0.25">
      <c r="A9" s="534"/>
      <c r="B9" s="580"/>
      <c r="C9" s="191" t="s">
        <v>11</v>
      </c>
      <c r="D9" s="467">
        <f t="shared" si="1"/>
        <v>11.998999999999999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9"/>
      <c r="CU9" s="489"/>
      <c r="CV9" s="489"/>
      <c r="CW9" s="489"/>
      <c r="CX9" s="489"/>
      <c r="CY9" s="489"/>
      <c r="CZ9" s="489"/>
      <c r="DA9" s="489"/>
      <c r="DB9" s="489"/>
      <c r="DC9" s="489"/>
      <c r="DD9" s="489"/>
      <c r="DE9" s="489"/>
      <c r="DF9" s="489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489"/>
      <c r="DR9" s="489"/>
      <c r="DS9" s="489"/>
      <c r="DT9" s="489"/>
      <c r="DU9" s="489"/>
      <c r="DV9" s="489"/>
      <c r="DW9" s="489"/>
      <c r="DX9" s="489"/>
      <c r="DY9" s="467">
        <v>5.5049999999999999</v>
      </c>
      <c r="DZ9" s="489"/>
      <c r="EA9" s="489"/>
      <c r="EB9" s="489"/>
      <c r="EC9" s="489"/>
      <c r="ED9" s="489"/>
      <c r="EE9" s="489"/>
      <c r="EF9" s="489"/>
      <c r="EG9" s="489"/>
      <c r="EH9" s="467">
        <v>2.3740000000000001</v>
      </c>
      <c r="EI9" s="467"/>
      <c r="EJ9" s="467">
        <v>4.12</v>
      </c>
    </row>
    <row r="10" spans="1:140" s="25" customFormat="1" ht="17.25" customHeight="1" x14ac:dyDescent="0.25">
      <c r="A10" s="534" t="s">
        <v>16</v>
      </c>
      <c r="B10" s="580" t="s">
        <v>261</v>
      </c>
      <c r="C10" s="191" t="s">
        <v>262</v>
      </c>
      <c r="D10" s="470">
        <f t="shared" si="1"/>
        <v>0</v>
      </c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491"/>
      <c r="BF10" s="491"/>
      <c r="BG10" s="491"/>
      <c r="BH10" s="491"/>
      <c r="BI10" s="491"/>
      <c r="BJ10" s="491"/>
      <c r="BK10" s="491"/>
      <c r="BL10" s="491"/>
      <c r="BM10" s="491"/>
      <c r="BN10" s="491"/>
      <c r="BO10" s="491"/>
      <c r="BP10" s="491"/>
      <c r="BQ10" s="491"/>
      <c r="BR10" s="491"/>
      <c r="BS10" s="491"/>
      <c r="BT10" s="491"/>
      <c r="BU10" s="491"/>
      <c r="BV10" s="491"/>
      <c r="BW10" s="491"/>
      <c r="BX10" s="491"/>
      <c r="BY10" s="491"/>
      <c r="BZ10" s="491"/>
      <c r="CA10" s="491"/>
      <c r="CB10" s="491"/>
      <c r="CC10" s="491"/>
      <c r="CD10" s="491"/>
      <c r="CE10" s="491"/>
      <c r="CF10" s="491"/>
      <c r="CG10" s="491"/>
      <c r="CH10" s="491"/>
      <c r="CI10" s="491"/>
      <c r="CJ10" s="491"/>
      <c r="CK10" s="491"/>
      <c r="CL10" s="491"/>
      <c r="CM10" s="491"/>
      <c r="CN10" s="491"/>
      <c r="CO10" s="491"/>
      <c r="CP10" s="491"/>
      <c r="CQ10" s="491"/>
      <c r="CR10" s="491"/>
      <c r="CS10" s="491"/>
      <c r="CT10" s="491"/>
      <c r="CU10" s="491"/>
      <c r="CV10" s="491"/>
      <c r="CW10" s="491"/>
      <c r="CX10" s="491"/>
      <c r="CY10" s="491"/>
      <c r="CZ10" s="491"/>
      <c r="DA10" s="491"/>
      <c r="DB10" s="491"/>
      <c r="DC10" s="491"/>
      <c r="DD10" s="491"/>
      <c r="DE10" s="491"/>
      <c r="DF10" s="491"/>
      <c r="DG10" s="491"/>
      <c r="DH10" s="491"/>
      <c r="DI10" s="491"/>
      <c r="DJ10" s="491"/>
      <c r="DK10" s="491"/>
      <c r="DL10" s="491"/>
      <c r="DM10" s="491"/>
      <c r="DN10" s="491"/>
      <c r="DO10" s="491"/>
      <c r="DP10" s="491"/>
      <c r="DQ10" s="491"/>
      <c r="DR10" s="491"/>
      <c r="DS10" s="491"/>
      <c r="DT10" s="491"/>
      <c r="DU10" s="491"/>
      <c r="DV10" s="491"/>
      <c r="DW10" s="491"/>
      <c r="DX10" s="491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</row>
    <row r="11" spans="1:140" s="25" customFormat="1" ht="15" customHeight="1" x14ac:dyDescent="0.25">
      <c r="A11" s="534"/>
      <c r="B11" s="612"/>
      <c r="C11" s="344" t="s">
        <v>11</v>
      </c>
      <c r="D11" s="467">
        <f t="shared" si="1"/>
        <v>0</v>
      </c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489"/>
      <c r="BH11" s="489"/>
      <c r="BI11" s="489"/>
      <c r="BJ11" s="489"/>
      <c r="BK11" s="489"/>
      <c r="BL11" s="489"/>
      <c r="BM11" s="489"/>
      <c r="BN11" s="489"/>
      <c r="BO11" s="489"/>
      <c r="BP11" s="489"/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89"/>
      <c r="CE11" s="489"/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89"/>
      <c r="DI11" s="489"/>
      <c r="DJ11" s="489"/>
      <c r="DK11" s="489"/>
      <c r="DL11" s="489"/>
      <c r="DM11" s="489"/>
      <c r="DN11" s="489"/>
      <c r="DO11" s="489"/>
      <c r="DP11" s="489"/>
      <c r="DQ11" s="489"/>
      <c r="DR11" s="489"/>
      <c r="DS11" s="489"/>
      <c r="DT11" s="489"/>
      <c r="DU11" s="489"/>
      <c r="DV11" s="489"/>
      <c r="DW11" s="489"/>
      <c r="DX11" s="489"/>
      <c r="DY11" s="467"/>
      <c r="DZ11" s="467"/>
      <c r="EA11" s="467"/>
      <c r="EB11" s="467"/>
      <c r="EC11" s="467"/>
      <c r="ED11" s="467"/>
      <c r="EE11" s="467"/>
      <c r="EF11" s="467"/>
      <c r="EG11" s="467"/>
      <c r="EH11" s="467"/>
      <c r="EI11" s="467"/>
      <c r="EJ11" s="467"/>
    </row>
    <row r="12" spans="1:140" s="25" customFormat="1" ht="15" customHeight="1" x14ac:dyDescent="0.25">
      <c r="A12" s="534" t="s">
        <v>18</v>
      </c>
      <c r="B12" s="580" t="s">
        <v>270</v>
      </c>
      <c r="C12" s="191" t="s">
        <v>260</v>
      </c>
      <c r="D12" s="470">
        <f t="shared" si="1"/>
        <v>36</v>
      </c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1"/>
      <c r="BC12" s="491"/>
      <c r="BD12" s="491"/>
      <c r="BE12" s="491"/>
      <c r="BF12" s="491"/>
      <c r="BG12" s="491"/>
      <c r="BH12" s="491"/>
      <c r="BI12" s="491"/>
      <c r="BJ12" s="491"/>
      <c r="BK12" s="491"/>
      <c r="BL12" s="491"/>
      <c r="BM12" s="491"/>
      <c r="BN12" s="491"/>
      <c r="BO12" s="491"/>
      <c r="BP12" s="491"/>
      <c r="BQ12" s="491"/>
      <c r="BR12" s="491"/>
      <c r="BS12" s="491"/>
      <c r="BT12" s="491"/>
      <c r="BU12" s="491"/>
      <c r="BV12" s="491"/>
      <c r="BW12" s="491"/>
      <c r="BX12" s="491"/>
      <c r="BY12" s="491"/>
      <c r="BZ12" s="491"/>
      <c r="CA12" s="491"/>
      <c r="CB12" s="491"/>
      <c r="CC12" s="491"/>
      <c r="CD12" s="491"/>
      <c r="CE12" s="491"/>
      <c r="CF12" s="491"/>
      <c r="CG12" s="491"/>
      <c r="CH12" s="491"/>
      <c r="CI12" s="491"/>
      <c r="CJ12" s="491"/>
      <c r="CK12" s="491"/>
      <c r="CL12" s="491"/>
      <c r="CM12" s="491"/>
      <c r="CN12" s="491"/>
      <c r="CO12" s="491"/>
      <c r="CP12" s="491"/>
      <c r="CQ12" s="491"/>
      <c r="CR12" s="491"/>
      <c r="CS12" s="491"/>
      <c r="CT12" s="491"/>
      <c r="CU12" s="491"/>
      <c r="CV12" s="491"/>
      <c r="CW12" s="491"/>
      <c r="CX12" s="491"/>
      <c r="CY12" s="491"/>
      <c r="CZ12" s="491"/>
      <c r="DA12" s="491"/>
      <c r="DB12" s="491"/>
      <c r="DC12" s="491"/>
      <c r="DD12" s="491"/>
      <c r="DE12" s="491"/>
      <c r="DF12" s="491"/>
      <c r="DG12" s="491"/>
      <c r="DH12" s="491"/>
      <c r="DI12" s="491"/>
      <c r="DJ12" s="491"/>
      <c r="DK12" s="491"/>
      <c r="DL12" s="491"/>
      <c r="DM12" s="491"/>
      <c r="DN12" s="491"/>
      <c r="DO12" s="491"/>
      <c r="DP12" s="491"/>
      <c r="DQ12" s="491"/>
      <c r="DR12" s="491"/>
      <c r="DS12" s="491"/>
      <c r="DT12" s="491"/>
      <c r="DU12" s="491"/>
      <c r="DV12" s="491"/>
      <c r="DW12" s="491"/>
      <c r="DX12" s="491"/>
      <c r="DY12" s="470"/>
      <c r="DZ12" s="470"/>
      <c r="EA12" s="470">
        <v>36</v>
      </c>
      <c r="EB12" s="470"/>
      <c r="EC12" s="470"/>
      <c r="ED12" s="470"/>
      <c r="EE12" s="470"/>
      <c r="EF12" s="470"/>
      <c r="EG12" s="470"/>
      <c r="EH12" s="470"/>
      <c r="EI12" s="470"/>
      <c r="EJ12" s="470"/>
    </row>
    <row r="13" spans="1:140" s="25" customFormat="1" ht="15" customHeight="1" x14ac:dyDescent="0.25">
      <c r="A13" s="534"/>
      <c r="B13" s="580"/>
      <c r="C13" s="191" t="s">
        <v>43</v>
      </c>
      <c r="D13" s="467">
        <f t="shared" si="1"/>
        <v>15.006</v>
      </c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489"/>
      <c r="BO13" s="489"/>
      <c r="BP13" s="489"/>
      <c r="BQ13" s="489"/>
      <c r="BR13" s="489"/>
      <c r="BS13" s="489"/>
      <c r="BT13" s="489"/>
      <c r="BU13" s="489"/>
      <c r="BV13" s="489"/>
      <c r="BW13" s="489"/>
      <c r="BX13" s="489"/>
      <c r="BY13" s="489"/>
      <c r="BZ13" s="489"/>
      <c r="CA13" s="489"/>
      <c r="CB13" s="489"/>
      <c r="CC13" s="489"/>
      <c r="CD13" s="489"/>
      <c r="CE13" s="489"/>
      <c r="CF13" s="489"/>
      <c r="CG13" s="489"/>
      <c r="CH13" s="489"/>
      <c r="CI13" s="489"/>
      <c r="CJ13" s="489"/>
      <c r="CK13" s="489"/>
      <c r="CL13" s="489"/>
      <c r="CM13" s="489"/>
      <c r="CN13" s="489"/>
      <c r="CO13" s="489"/>
      <c r="CP13" s="489"/>
      <c r="CQ13" s="489"/>
      <c r="CR13" s="489"/>
      <c r="CS13" s="489"/>
      <c r="CT13" s="489"/>
      <c r="CU13" s="489"/>
      <c r="CV13" s="489"/>
      <c r="CW13" s="489"/>
      <c r="CX13" s="489"/>
      <c r="CY13" s="489"/>
      <c r="CZ13" s="489"/>
      <c r="DA13" s="489"/>
      <c r="DB13" s="489"/>
      <c r="DC13" s="489"/>
      <c r="DD13" s="489"/>
      <c r="DE13" s="489"/>
      <c r="DF13" s="489"/>
      <c r="DG13" s="489"/>
      <c r="DH13" s="489"/>
      <c r="DI13" s="489"/>
      <c r="DJ13" s="489"/>
      <c r="DK13" s="489"/>
      <c r="DL13" s="489"/>
      <c r="DM13" s="489"/>
      <c r="DN13" s="489"/>
      <c r="DO13" s="489"/>
      <c r="DP13" s="489"/>
      <c r="DQ13" s="489"/>
      <c r="DR13" s="489"/>
      <c r="DS13" s="489"/>
      <c r="DT13" s="489"/>
      <c r="DU13" s="489"/>
      <c r="DV13" s="489"/>
      <c r="DW13" s="489"/>
      <c r="DX13" s="489"/>
      <c r="DY13" s="467"/>
      <c r="DZ13" s="467"/>
      <c r="EA13" s="467">
        <v>15.006</v>
      </c>
      <c r="EB13" s="467"/>
      <c r="EC13" s="467"/>
      <c r="ED13" s="467"/>
      <c r="EE13" s="467"/>
      <c r="EF13" s="467"/>
      <c r="EG13" s="467"/>
      <c r="EH13" s="467"/>
      <c r="EI13" s="467"/>
      <c r="EJ13" s="467"/>
    </row>
    <row r="14" spans="1:140" s="25" customFormat="1" ht="15" customHeight="1" x14ac:dyDescent="0.25">
      <c r="A14" s="534" t="s">
        <v>57</v>
      </c>
      <c r="B14" s="604" t="s">
        <v>268</v>
      </c>
      <c r="C14" s="335" t="s">
        <v>28</v>
      </c>
      <c r="D14" s="470">
        <f t="shared" si="1"/>
        <v>4</v>
      </c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1"/>
      <c r="BC14" s="491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491"/>
      <c r="BO14" s="491"/>
      <c r="BP14" s="491"/>
      <c r="BQ14" s="491"/>
      <c r="BR14" s="491"/>
      <c r="BS14" s="491"/>
      <c r="BT14" s="491"/>
      <c r="BU14" s="491"/>
      <c r="BV14" s="491"/>
      <c r="BW14" s="491"/>
      <c r="BX14" s="491"/>
      <c r="BY14" s="491"/>
      <c r="BZ14" s="491"/>
      <c r="CA14" s="491"/>
      <c r="CB14" s="491"/>
      <c r="CC14" s="491"/>
      <c r="CD14" s="491"/>
      <c r="CE14" s="491"/>
      <c r="CF14" s="491"/>
      <c r="CG14" s="491"/>
      <c r="CH14" s="491"/>
      <c r="CI14" s="491"/>
      <c r="CJ14" s="491"/>
      <c r="CK14" s="491"/>
      <c r="CL14" s="491"/>
      <c r="CM14" s="491"/>
      <c r="CN14" s="491"/>
      <c r="CO14" s="491"/>
      <c r="CP14" s="491"/>
      <c r="CQ14" s="491"/>
      <c r="CR14" s="491"/>
      <c r="CS14" s="491"/>
      <c r="CT14" s="491"/>
      <c r="CU14" s="491"/>
      <c r="CV14" s="491"/>
      <c r="CW14" s="491"/>
      <c r="CX14" s="491"/>
      <c r="CY14" s="491"/>
      <c r="CZ14" s="491"/>
      <c r="DA14" s="491"/>
      <c r="DB14" s="491"/>
      <c r="DC14" s="491"/>
      <c r="DD14" s="491"/>
      <c r="DE14" s="491"/>
      <c r="DF14" s="491"/>
      <c r="DG14" s="491"/>
      <c r="DH14" s="491"/>
      <c r="DI14" s="491"/>
      <c r="DJ14" s="491"/>
      <c r="DK14" s="491"/>
      <c r="DL14" s="491"/>
      <c r="DM14" s="491"/>
      <c r="DN14" s="491"/>
      <c r="DO14" s="491"/>
      <c r="DP14" s="491"/>
      <c r="DQ14" s="491"/>
      <c r="DR14" s="491"/>
      <c r="DS14" s="491"/>
      <c r="DT14" s="491"/>
      <c r="DU14" s="491"/>
      <c r="DV14" s="491"/>
      <c r="DW14" s="491"/>
      <c r="DX14" s="491"/>
      <c r="DY14" s="470">
        <v>4</v>
      </c>
      <c r="DZ14" s="470"/>
      <c r="EA14" s="470"/>
      <c r="EB14" s="470"/>
      <c r="EC14" s="470"/>
      <c r="ED14" s="470"/>
      <c r="EE14" s="470"/>
      <c r="EF14" s="470"/>
      <c r="EG14" s="470"/>
      <c r="EH14" s="470"/>
      <c r="EI14" s="470"/>
      <c r="EJ14" s="470"/>
    </row>
    <row r="15" spans="1:140" s="25" customFormat="1" ht="15" customHeight="1" x14ac:dyDescent="0.25">
      <c r="A15" s="534"/>
      <c r="B15" s="580"/>
      <c r="C15" s="191" t="s">
        <v>43</v>
      </c>
      <c r="D15" s="467">
        <f t="shared" si="1"/>
        <v>0.59899999999999998</v>
      </c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89"/>
      <c r="BR15" s="489"/>
      <c r="BS15" s="489"/>
      <c r="BT15" s="489"/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89"/>
      <c r="CM15" s="489"/>
      <c r="CN15" s="489"/>
      <c r="CO15" s="489"/>
      <c r="CP15" s="489"/>
      <c r="CQ15" s="489"/>
      <c r="CR15" s="489"/>
      <c r="CS15" s="489"/>
      <c r="CT15" s="489"/>
      <c r="CU15" s="489"/>
      <c r="CV15" s="489"/>
      <c r="CW15" s="489"/>
      <c r="CX15" s="489"/>
      <c r="CY15" s="489"/>
      <c r="CZ15" s="489"/>
      <c r="DA15" s="489"/>
      <c r="DB15" s="489"/>
      <c r="DC15" s="489"/>
      <c r="DD15" s="489"/>
      <c r="DE15" s="489"/>
      <c r="DF15" s="489"/>
      <c r="DG15" s="489"/>
      <c r="DH15" s="489"/>
      <c r="DI15" s="489"/>
      <c r="DJ15" s="489"/>
      <c r="DK15" s="489"/>
      <c r="DL15" s="489"/>
      <c r="DM15" s="489"/>
      <c r="DN15" s="489"/>
      <c r="DO15" s="489"/>
      <c r="DP15" s="489"/>
      <c r="DQ15" s="489"/>
      <c r="DR15" s="489"/>
      <c r="DS15" s="489"/>
      <c r="DT15" s="489"/>
      <c r="DU15" s="489"/>
      <c r="DV15" s="489"/>
      <c r="DW15" s="489"/>
      <c r="DX15" s="489"/>
      <c r="DY15" s="467">
        <v>0.59899999999999998</v>
      </c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s="25" customFormat="1" ht="15" customHeight="1" x14ac:dyDescent="0.25">
      <c r="A16" s="534" t="s">
        <v>24</v>
      </c>
      <c r="B16" s="580" t="s">
        <v>265</v>
      </c>
      <c r="C16" s="191" t="s">
        <v>266</v>
      </c>
      <c r="D16" s="470">
        <f t="shared" si="1"/>
        <v>80.7</v>
      </c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1"/>
      <c r="BF16" s="491"/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1"/>
      <c r="DF16" s="491"/>
      <c r="DG16" s="491"/>
      <c r="DH16" s="491"/>
      <c r="DI16" s="491"/>
      <c r="DJ16" s="491"/>
      <c r="DK16" s="491"/>
      <c r="DL16" s="491"/>
      <c r="DM16" s="491"/>
      <c r="DN16" s="491"/>
      <c r="DO16" s="491"/>
      <c r="DP16" s="491"/>
      <c r="DQ16" s="491"/>
      <c r="DR16" s="491"/>
      <c r="DS16" s="491"/>
      <c r="DT16" s="491"/>
      <c r="DU16" s="491"/>
      <c r="DV16" s="491"/>
      <c r="DW16" s="491"/>
      <c r="DX16" s="491"/>
      <c r="DY16" s="470"/>
      <c r="DZ16" s="470"/>
      <c r="EA16" s="470"/>
      <c r="EB16" s="470"/>
      <c r="EC16" s="470"/>
      <c r="ED16" s="470"/>
      <c r="EE16" s="470"/>
      <c r="EF16" s="470"/>
      <c r="EG16" s="470"/>
      <c r="EH16" s="470">
        <v>80.7</v>
      </c>
      <c r="EI16" s="470"/>
      <c r="EJ16" s="470"/>
    </row>
    <row r="17" spans="1:140" s="25" customFormat="1" ht="21" customHeight="1" thickBot="1" x14ac:dyDescent="0.3">
      <c r="A17" s="534"/>
      <c r="B17" s="580"/>
      <c r="C17" s="191" t="s">
        <v>11</v>
      </c>
      <c r="D17" s="467">
        <f t="shared" si="1"/>
        <v>175.98099999999999</v>
      </c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89"/>
      <c r="CS17" s="489"/>
      <c r="CT17" s="489"/>
      <c r="CU17" s="489"/>
      <c r="CV17" s="489"/>
      <c r="CW17" s="489"/>
      <c r="CX17" s="489"/>
      <c r="CY17" s="489"/>
      <c r="CZ17" s="489"/>
      <c r="DA17" s="489"/>
      <c r="DB17" s="489"/>
      <c r="DC17" s="489"/>
      <c r="DD17" s="489"/>
      <c r="DE17" s="489"/>
      <c r="DF17" s="489"/>
      <c r="DG17" s="489"/>
      <c r="DH17" s="489"/>
      <c r="DI17" s="489"/>
      <c r="DJ17" s="489"/>
      <c r="DK17" s="489"/>
      <c r="DL17" s="489"/>
      <c r="DM17" s="489"/>
      <c r="DN17" s="489"/>
      <c r="DO17" s="489"/>
      <c r="DP17" s="489"/>
      <c r="DQ17" s="489"/>
      <c r="DR17" s="489"/>
      <c r="DS17" s="489"/>
      <c r="DT17" s="489"/>
      <c r="DU17" s="489"/>
      <c r="DV17" s="489"/>
      <c r="DW17" s="489"/>
      <c r="DX17" s="489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>
        <v>175.98099999999999</v>
      </c>
      <c r="EI17" s="467"/>
      <c r="EJ17" s="467"/>
    </row>
    <row r="18" spans="1:140" s="25" customFormat="1" ht="15.75" thickBot="1" x14ac:dyDescent="0.3">
      <c r="A18" s="397" t="s">
        <v>75</v>
      </c>
      <c r="B18" s="454" t="s">
        <v>76</v>
      </c>
      <c r="C18" s="399" t="s">
        <v>11</v>
      </c>
      <c r="D18" s="471">
        <f t="shared" si="1"/>
        <v>155.30199999999999</v>
      </c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1"/>
      <c r="BL18" s="471"/>
      <c r="BM18" s="471"/>
      <c r="BN18" s="471"/>
      <c r="BO18" s="471"/>
      <c r="BP18" s="471"/>
      <c r="BQ18" s="471"/>
      <c r="BR18" s="471"/>
      <c r="BS18" s="471"/>
      <c r="BT18" s="471"/>
      <c r="BU18" s="471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  <c r="DM18" s="471"/>
      <c r="DN18" s="471"/>
      <c r="DO18" s="471"/>
      <c r="DP18" s="471"/>
      <c r="DQ18" s="471"/>
      <c r="DR18" s="471"/>
      <c r="DS18" s="471"/>
      <c r="DT18" s="471"/>
      <c r="DU18" s="471"/>
      <c r="DV18" s="471"/>
      <c r="DW18" s="471"/>
      <c r="DX18" s="471"/>
      <c r="DY18" s="492">
        <f>DY20+DY30+DY32</f>
        <v>14.68</v>
      </c>
      <c r="DZ18" s="492">
        <f t="shared" ref="DZ18:EF18" si="2">DZ20+DZ30+DZ32</f>
        <v>14.96</v>
      </c>
      <c r="EA18" s="492">
        <f t="shared" si="2"/>
        <v>2.0979999999999999</v>
      </c>
      <c r="EB18" s="492">
        <f t="shared" si="2"/>
        <v>2.0979999999999999</v>
      </c>
      <c r="EC18" s="492">
        <f t="shared" si="2"/>
        <v>2.1219999999999999</v>
      </c>
      <c r="ED18" s="492">
        <f>ED20+ED30+ED32</f>
        <v>60.621000000000002</v>
      </c>
      <c r="EE18" s="492">
        <f t="shared" si="2"/>
        <v>40.35</v>
      </c>
      <c r="EF18" s="492">
        <f t="shared" si="2"/>
        <v>5.5039999999999996</v>
      </c>
      <c r="EG18" s="492">
        <f>EG20+EG30+EG32</f>
        <v>0</v>
      </c>
      <c r="EH18" s="492">
        <f t="shared" ref="EH18:EJ18" si="3">EH20+EH30+EH32</f>
        <v>0</v>
      </c>
      <c r="EI18" s="492">
        <f t="shared" si="3"/>
        <v>4.6120000000000001</v>
      </c>
      <c r="EJ18" s="492">
        <f t="shared" si="3"/>
        <v>8.2569999999999997</v>
      </c>
    </row>
    <row r="19" spans="1:140" s="25" customFormat="1" ht="15" x14ac:dyDescent="0.25">
      <c r="A19" s="599" t="s">
        <v>205</v>
      </c>
      <c r="B19" s="601" t="s">
        <v>206</v>
      </c>
      <c r="C19" s="466" t="s">
        <v>17</v>
      </c>
      <c r="D19" s="469">
        <f t="shared" si="1"/>
        <v>0</v>
      </c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0" s="25" customFormat="1" ht="15" x14ac:dyDescent="0.25">
      <c r="A20" s="600"/>
      <c r="B20" s="602"/>
      <c r="C20" s="461" t="s">
        <v>11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>
        <f>ED22+ED24+ED26+ED28</f>
        <v>0</v>
      </c>
      <c r="EE20" s="467"/>
      <c r="EF20" s="467"/>
      <c r="EG20" s="467"/>
      <c r="EH20" s="467"/>
      <c r="EI20" s="467"/>
      <c r="EJ20" s="467"/>
    </row>
    <row r="21" spans="1:140" ht="15" x14ac:dyDescent="0.25">
      <c r="A21" s="534" t="s">
        <v>229</v>
      </c>
      <c r="B21" s="535" t="s">
        <v>19</v>
      </c>
      <c r="C21" s="191" t="s">
        <v>20</v>
      </c>
      <c r="D21" s="467">
        <f t="shared" si="1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34"/>
      <c r="B22" s="535"/>
      <c r="C22" s="191" t="s">
        <v>11</v>
      </c>
      <c r="D22" s="467">
        <f t="shared" si="1"/>
        <v>0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34" t="s">
        <v>230</v>
      </c>
      <c r="B23" s="535" t="s">
        <v>21</v>
      </c>
      <c r="C23" s="191" t="s">
        <v>17</v>
      </c>
      <c r="D23" s="467">
        <f t="shared" si="1"/>
        <v>0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34"/>
      <c r="B24" s="535"/>
      <c r="C24" s="191" t="s">
        <v>11</v>
      </c>
      <c r="D24" s="467">
        <f t="shared" si="1"/>
        <v>0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  <c r="DV24" s="467"/>
      <c r="DW24" s="467"/>
      <c r="DX24" s="467"/>
      <c r="DY24" s="467"/>
      <c r="DZ24" s="467"/>
      <c r="EA24" s="467"/>
      <c r="EB24" s="467"/>
      <c r="EC24" s="467"/>
      <c r="ED24" s="467"/>
      <c r="EE24" s="467"/>
      <c r="EF24" s="467"/>
      <c r="EG24" s="467"/>
      <c r="EH24" s="467"/>
      <c r="EI24" s="467"/>
      <c r="EJ24" s="467"/>
    </row>
    <row r="25" spans="1:140" ht="15" x14ac:dyDescent="0.25">
      <c r="A25" s="534" t="s">
        <v>231</v>
      </c>
      <c r="B25" s="535" t="s">
        <v>264</v>
      </c>
      <c r="C25" s="191" t="s">
        <v>17</v>
      </c>
      <c r="D25" s="467">
        <f t="shared" si="1"/>
        <v>0</v>
      </c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467"/>
      <c r="AY25" s="467"/>
      <c r="AZ25" s="467"/>
      <c r="BA25" s="467"/>
      <c r="BB25" s="467"/>
      <c r="BC25" s="467"/>
      <c r="BD25" s="467"/>
      <c r="BE25" s="467"/>
      <c r="BF25" s="467"/>
      <c r="BG25" s="467"/>
      <c r="BH25" s="467"/>
      <c r="BI25" s="467"/>
      <c r="BJ25" s="467"/>
      <c r="BK25" s="467"/>
      <c r="BL25" s="467"/>
      <c r="BM25" s="467"/>
      <c r="BN25" s="467"/>
      <c r="BO25" s="467"/>
      <c r="BP25" s="467"/>
      <c r="BQ25" s="467"/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7"/>
      <c r="CE25" s="467"/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7"/>
      <c r="CS25" s="467"/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7"/>
      <c r="DG25" s="467"/>
      <c r="DH25" s="467"/>
      <c r="DI25" s="467"/>
      <c r="DJ25" s="467"/>
      <c r="DK25" s="467"/>
      <c r="DL25" s="467"/>
      <c r="DM25" s="467"/>
      <c r="DN25" s="467"/>
      <c r="DO25" s="467"/>
      <c r="DP25" s="467"/>
      <c r="DQ25" s="467"/>
      <c r="DR25" s="467"/>
      <c r="DS25" s="467"/>
      <c r="DT25" s="467"/>
      <c r="DU25" s="467"/>
      <c r="DV25" s="467"/>
      <c r="DW25" s="467"/>
      <c r="DX25" s="467"/>
      <c r="DY25" s="467"/>
      <c r="DZ25" s="467"/>
      <c r="EA25" s="467"/>
      <c r="EB25" s="467"/>
      <c r="EC25" s="467"/>
      <c r="ED25" s="467"/>
      <c r="EE25" s="467"/>
      <c r="EF25" s="467"/>
      <c r="EG25" s="467"/>
      <c r="EH25" s="467"/>
      <c r="EI25" s="467"/>
      <c r="EJ25" s="467"/>
    </row>
    <row r="26" spans="1:140" ht="15" x14ac:dyDescent="0.25">
      <c r="A26" s="534"/>
      <c r="B26" s="535"/>
      <c r="C26" s="191" t="s">
        <v>11</v>
      </c>
      <c r="D26" s="467">
        <f t="shared" si="1"/>
        <v>0</v>
      </c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7"/>
      <c r="CS26" s="467"/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7"/>
      <c r="DG26" s="467"/>
      <c r="DH26" s="467"/>
      <c r="DI26" s="467"/>
      <c r="DJ26" s="467"/>
      <c r="DK26" s="467"/>
      <c r="DL26" s="467"/>
      <c r="DM26" s="467"/>
      <c r="DN26" s="467"/>
      <c r="DO26" s="467"/>
      <c r="DP26" s="467"/>
      <c r="DQ26" s="467"/>
      <c r="DR26" s="467"/>
      <c r="DS26" s="467"/>
      <c r="DT26" s="467"/>
      <c r="DU26" s="467"/>
      <c r="DV26" s="467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</row>
    <row r="27" spans="1:140" ht="15" x14ac:dyDescent="0.25">
      <c r="A27" s="534" t="s">
        <v>232</v>
      </c>
      <c r="B27" s="535" t="s">
        <v>258</v>
      </c>
      <c r="C27" s="191" t="s">
        <v>17</v>
      </c>
      <c r="D27" s="467">
        <f t="shared" si="1"/>
        <v>0</v>
      </c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  <c r="AT27" s="467"/>
      <c r="AU27" s="467"/>
      <c r="AV27" s="467"/>
      <c r="AW27" s="467"/>
      <c r="AX27" s="467"/>
      <c r="AY27" s="467"/>
      <c r="AZ27" s="467"/>
      <c r="BA27" s="467"/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7"/>
      <c r="DG27" s="467"/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7"/>
      <c r="DU27" s="467"/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7"/>
      <c r="EI27" s="467"/>
      <c r="EJ27" s="467"/>
    </row>
    <row r="28" spans="1:140" ht="15.75" customHeight="1" x14ac:dyDescent="0.25">
      <c r="A28" s="537"/>
      <c r="B28" s="606"/>
      <c r="C28" s="344" t="s">
        <v>11</v>
      </c>
      <c r="D28" s="470">
        <f t="shared" si="1"/>
        <v>0</v>
      </c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0" ht="15" x14ac:dyDescent="0.25">
      <c r="A29" s="534" t="s">
        <v>112</v>
      </c>
      <c r="B29" s="579" t="s">
        <v>257</v>
      </c>
      <c r="C29" s="191" t="s">
        <v>28</v>
      </c>
      <c r="D29" s="467">
        <f t="shared" si="1"/>
        <v>0</v>
      </c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7"/>
      <c r="DG29" s="467"/>
      <c r="DH29" s="467"/>
      <c r="DI29" s="467"/>
      <c r="DJ29" s="467"/>
      <c r="DK29" s="467"/>
      <c r="DL29" s="467"/>
      <c r="DM29" s="467"/>
      <c r="DN29" s="467"/>
      <c r="DO29" s="467"/>
      <c r="DP29" s="467"/>
      <c r="DQ29" s="467"/>
      <c r="DR29" s="467"/>
      <c r="DS29" s="467"/>
      <c r="DT29" s="467"/>
      <c r="DU29" s="467"/>
      <c r="DV29" s="467"/>
      <c r="DW29" s="467"/>
      <c r="DX29" s="467"/>
      <c r="DY29" s="467"/>
      <c r="DZ29" s="467"/>
      <c r="EA29" s="467"/>
      <c r="EB29" s="467"/>
      <c r="EC29" s="467"/>
      <c r="ED29" s="467"/>
      <c r="EE29" s="467"/>
      <c r="EF29" s="467"/>
      <c r="EG29" s="467"/>
      <c r="EH29" s="467"/>
      <c r="EI29" s="467"/>
      <c r="EJ29" s="467"/>
    </row>
    <row r="30" spans="1:140" ht="15" x14ac:dyDescent="0.25">
      <c r="A30" s="534"/>
      <c r="B30" s="579"/>
      <c r="C30" s="191" t="s">
        <v>11</v>
      </c>
      <c r="D30" s="467">
        <f t="shared" si="1"/>
        <v>0</v>
      </c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7"/>
      <c r="BW30" s="467"/>
      <c r="BX30" s="467"/>
      <c r="BY30" s="467"/>
      <c r="BZ30" s="467"/>
      <c r="CA30" s="467"/>
      <c r="CB30" s="467"/>
      <c r="CC30" s="467"/>
      <c r="CD30" s="467"/>
      <c r="CE30" s="467"/>
      <c r="CF30" s="467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7"/>
      <c r="CS30" s="467"/>
      <c r="CT30" s="467"/>
      <c r="CU30" s="467"/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7"/>
      <c r="DG30" s="467"/>
      <c r="DH30" s="467"/>
      <c r="DI30" s="467"/>
      <c r="DJ30" s="467"/>
      <c r="DK30" s="467"/>
      <c r="DL30" s="467"/>
      <c r="DM30" s="467"/>
      <c r="DN30" s="467"/>
      <c r="DO30" s="467"/>
      <c r="DP30" s="467"/>
      <c r="DQ30" s="467"/>
      <c r="DR30" s="467"/>
      <c r="DS30" s="467"/>
      <c r="DT30" s="467"/>
      <c r="DU30" s="467"/>
      <c r="DV30" s="467"/>
      <c r="DW30" s="467"/>
      <c r="DX30" s="467"/>
      <c r="DY30" s="467"/>
      <c r="DZ30" s="467"/>
      <c r="EA30" s="467"/>
      <c r="EB30" s="467"/>
      <c r="EC30" s="467"/>
      <c r="ED30" s="467"/>
      <c r="EE30" s="467"/>
      <c r="EF30" s="467"/>
      <c r="EG30" s="467"/>
      <c r="EH30" s="467"/>
      <c r="EI30" s="467"/>
      <c r="EJ30" s="467"/>
    </row>
    <row r="31" spans="1:140" ht="15" x14ac:dyDescent="0.25">
      <c r="A31" s="536" t="s">
        <v>48</v>
      </c>
      <c r="B31" s="604" t="s">
        <v>216</v>
      </c>
      <c r="C31" s="335" t="s">
        <v>28</v>
      </c>
      <c r="D31" s="469">
        <f t="shared" si="1"/>
        <v>130</v>
      </c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/>
      <c r="CX31" s="469"/>
      <c r="CY31" s="469"/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69">
        <v>14</v>
      </c>
      <c r="DZ31" s="469">
        <v>13</v>
      </c>
      <c r="EA31" s="469">
        <v>2</v>
      </c>
      <c r="EB31" s="469">
        <v>2</v>
      </c>
      <c r="EC31" s="469">
        <v>2</v>
      </c>
      <c r="ED31" s="469">
        <v>48</v>
      </c>
      <c r="EE31" s="469">
        <v>35</v>
      </c>
      <c r="EF31" s="469">
        <v>4</v>
      </c>
      <c r="EG31" s="469"/>
      <c r="EH31" s="469"/>
      <c r="EI31" s="469">
        <v>4</v>
      </c>
      <c r="EJ31" s="469">
        <v>6</v>
      </c>
    </row>
    <row r="32" spans="1:140" ht="15.75" thickBot="1" x14ac:dyDescent="0.3">
      <c r="A32" s="523"/>
      <c r="B32" s="605"/>
      <c r="C32" s="329" t="s">
        <v>11</v>
      </c>
      <c r="D32" s="468">
        <f t="shared" si="1"/>
        <v>155.30199999999999</v>
      </c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>
        <v>14.68</v>
      </c>
      <c r="DZ32" s="468">
        <v>14.96</v>
      </c>
      <c r="EA32" s="468">
        <v>2.0979999999999999</v>
      </c>
      <c r="EB32" s="468">
        <v>2.0979999999999999</v>
      </c>
      <c r="EC32" s="468">
        <v>2.1219999999999999</v>
      </c>
      <c r="ED32" s="468">
        <v>60.621000000000002</v>
      </c>
      <c r="EE32" s="468">
        <v>40.35</v>
      </c>
      <c r="EF32" s="468">
        <v>5.5039999999999996</v>
      </c>
      <c r="EG32" s="468"/>
      <c r="EH32" s="468"/>
      <c r="EI32" s="468">
        <v>4.6120000000000001</v>
      </c>
      <c r="EJ32" s="468">
        <v>8.2569999999999997</v>
      </c>
    </row>
    <row r="33" spans="1:140" s="25" customFormat="1" ht="15.75" thickBot="1" x14ac:dyDescent="0.3">
      <c r="A33" s="463" t="s">
        <v>87</v>
      </c>
      <c r="B33" s="454" t="s">
        <v>85</v>
      </c>
      <c r="C33" s="399" t="s">
        <v>11</v>
      </c>
      <c r="D33" s="464">
        <f t="shared" si="1"/>
        <v>20.347000000000001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>
        <f>DY35+DY37+DY39</f>
        <v>0</v>
      </c>
      <c r="DZ33" s="464">
        <f t="shared" ref="DZ33:EJ33" si="4">DZ35+DZ37+DZ39</f>
        <v>0.42299999999999999</v>
      </c>
      <c r="EA33" s="464">
        <f t="shared" si="4"/>
        <v>0</v>
      </c>
      <c r="EB33" s="464">
        <f t="shared" si="4"/>
        <v>0</v>
      </c>
      <c r="EC33" s="464">
        <f t="shared" si="4"/>
        <v>12.068</v>
      </c>
      <c r="ED33" s="464">
        <f t="shared" si="4"/>
        <v>3.9609999999999999</v>
      </c>
      <c r="EE33" s="464">
        <f t="shared" si="4"/>
        <v>0</v>
      </c>
      <c r="EF33" s="464">
        <f t="shared" si="4"/>
        <v>0</v>
      </c>
      <c r="EG33" s="464">
        <f t="shared" si="4"/>
        <v>0</v>
      </c>
      <c r="EH33" s="464">
        <f t="shared" si="4"/>
        <v>0.81799999999999995</v>
      </c>
      <c r="EI33" s="464">
        <f t="shared" si="4"/>
        <v>0</v>
      </c>
      <c r="EJ33" s="464">
        <f t="shared" si="4"/>
        <v>3.077</v>
      </c>
    </row>
    <row r="34" spans="1:140" s="25" customFormat="1" ht="15" x14ac:dyDescent="0.25">
      <c r="A34" s="609">
        <v>25</v>
      </c>
      <c r="B34" s="611" t="s">
        <v>217</v>
      </c>
      <c r="C34" s="335" t="s">
        <v>17</v>
      </c>
      <c r="D34" s="472">
        <f t="shared" si="1"/>
        <v>0.01</v>
      </c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>
        <v>0.01</v>
      </c>
      <c r="ED34" s="472"/>
      <c r="EE34" s="472"/>
      <c r="EF34" s="472"/>
      <c r="EG34" s="472"/>
      <c r="EH34" s="472"/>
      <c r="EI34" s="472"/>
      <c r="EJ34" s="472"/>
    </row>
    <row r="35" spans="1:140" s="25" customFormat="1" ht="15" x14ac:dyDescent="0.25">
      <c r="A35" s="610"/>
      <c r="B35" s="606"/>
      <c r="C35" s="344" t="s">
        <v>11</v>
      </c>
      <c r="D35" s="473">
        <f t="shared" si="1"/>
        <v>12.068</v>
      </c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73"/>
      <c r="BJ35" s="473"/>
      <c r="BK35" s="473"/>
      <c r="BL35" s="473"/>
      <c r="BM35" s="473"/>
      <c r="BN35" s="473"/>
      <c r="BO35" s="473"/>
      <c r="BP35" s="473"/>
      <c r="BQ35" s="473"/>
      <c r="BR35" s="473"/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3"/>
      <c r="CF35" s="473"/>
      <c r="CG35" s="473"/>
      <c r="CH35" s="473"/>
      <c r="CI35" s="473"/>
      <c r="CJ35" s="473"/>
      <c r="CK35" s="473"/>
      <c r="CL35" s="473"/>
      <c r="CM35" s="473"/>
      <c r="CN35" s="473"/>
      <c r="CO35" s="473"/>
      <c r="CP35" s="473"/>
      <c r="CQ35" s="473"/>
      <c r="CR35" s="473"/>
      <c r="CS35" s="473"/>
      <c r="CT35" s="473"/>
      <c r="CU35" s="473"/>
      <c r="CV35" s="473"/>
      <c r="CW35" s="473"/>
      <c r="CX35" s="473"/>
      <c r="CY35" s="473"/>
      <c r="CZ35" s="473"/>
      <c r="DA35" s="473"/>
      <c r="DB35" s="473"/>
      <c r="DC35" s="473"/>
      <c r="DD35" s="473"/>
      <c r="DE35" s="473"/>
      <c r="DF35" s="473"/>
      <c r="DG35" s="473"/>
      <c r="DH35" s="473"/>
      <c r="DI35" s="473"/>
      <c r="DJ35" s="473"/>
      <c r="DK35" s="473"/>
      <c r="DL35" s="473"/>
      <c r="DM35" s="473"/>
      <c r="DN35" s="473"/>
      <c r="DO35" s="473"/>
      <c r="DP35" s="473"/>
      <c r="DQ35" s="473"/>
      <c r="DR35" s="473"/>
      <c r="DS35" s="473"/>
      <c r="DT35" s="473"/>
      <c r="DU35" s="473"/>
      <c r="DV35" s="473"/>
      <c r="DW35" s="473"/>
      <c r="DX35" s="473"/>
      <c r="DY35" s="473"/>
      <c r="DZ35" s="473"/>
      <c r="EA35" s="473"/>
      <c r="EB35" s="473"/>
      <c r="EC35" s="473">
        <v>12.068</v>
      </c>
      <c r="ED35" s="473"/>
      <c r="EE35" s="473"/>
      <c r="EF35" s="473"/>
      <c r="EG35" s="473"/>
      <c r="EH35" s="473"/>
      <c r="EI35" s="473"/>
      <c r="EJ35" s="473"/>
    </row>
    <row r="36" spans="1:140" s="25" customFormat="1" ht="15" x14ac:dyDescent="0.25">
      <c r="A36" s="597">
        <v>26</v>
      </c>
      <c r="B36" s="598" t="s">
        <v>256</v>
      </c>
      <c r="C36" s="484" t="s">
        <v>28</v>
      </c>
      <c r="D36" s="486">
        <f t="shared" si="1"/>
        <v>20</v>
      </c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5"/>
      <c r="BR36" s="485"/>
      <c r="BS36" s="485"/>
      <c r="BT36" s="485"/>
      <c r="BU36" s="485"/>
      <c r="BV36" s="485"/>
      <c r="BW36" s="485"/>
      <c r="BX36" s="485"/>
      <c r="BY36" s="485"/>
      <c r="BZ36" s="485"/>
      <c r="CA36" s="485"/>
      <c r="CB36" s="485"/>
      <c r="CC36" s="485"/>
      <c r="CD36" s="485"/>
      <c r="CE36" s="485"/>
      <c r="CF36" s="485"/>
      <c r="CG36" s="485"/>
      <c r="CH36" s="485"/>
      <c r="CI36" s="485"/>
      <c r="CJ36" s="485"/>
      <c r="CK36" s="485"/>
      <c r="CL36" s="485"/>
      <c r="CM36" s="485"/>
      <c r="CN36" s="485"/>
      <c r="CO36" s="485"/>
      <c r="CP36" s="485"/>
      <c r="CQ36" s="485"/>
      <c r="CR36" s="485"/>
      <c r="CS36" s="485"/>
      <c r="CT36" s="485"/>
      <c r="CU36" s="485"/>
      <c r="CV36" s="485"/>
      <c r="CW36" s="485"/>
      <c r="CX36" s="485"/>
      <c r="CY36" s="485"/>
      <c r="CZ36" s="485"/>
      <c r="DA36" s="485"/>
      <c r="DB36" s="485"/>
      <c r="DC36" s="485"/>
      <c r="DD36" s="485"/>
      <c r="DE36" s="485"/>
      <c r="DF36" s="485"/>
      <c r="DG36" s="485"/>
      <c r="DH36" s="485"/>
      <c r="DI36" s="485"/>
      <c r="DJ36" s="485"/>
      <c r="DK36" s="485"/>
      <c r="DL36" s="485"/>
      <c r="DM36" s="485"/>
      <c r="DN36" s="485"/>
      <c r="DO36" s="485"/>
      <c r="DP36" s="485"/>
      <c r="DQ36" s="485"/>
      <c r="DR36" s="485"/>
      <c r="DS36" s="485"/>
      <c r="DT36" s="485"/>
      <c r="DU36" s="485"/>
      <c r="DV36" s="485"/>
      <c r="DW36" s="485"/>
      <c r="DX36" s="485"/>
      <c r="DY36" s="485"/>
      <c r="DZ36" s="486">
        <v>2</v>
      </c>
      <c r="EA36" s="486"/>
      <c r="EB36" s="486"/>
      <c r="EC36" s="486"/>
      <c r="ED36" s="486">
        <v>3</v>
      </c>
      <c r="EE36" s="486"/>
      <c r="EF36" s="486"/>
      <c r="EG36" s="486"/>
      <c r="EH36" s="486">
        <v>3</v>
      </c>
      <c r="EI36" s="486"/>
      <c r="EJ36" s="486">
        <v>12</v>
      </c>
    </row>
    <row r="37" spans="1:140" s="25" customFormat="1" ht="16.5" customHeight="1" x14ac:dyDescent="0.25">
      <c r="A37" s="597"/>
      <c r="B37" s="598"/>
      <c r="C37" s="191" t="s">
        <v>11</v>
      </c>
      <c r="D37" s="472">
        <f t="shared" si="1"/>
        <v>8.2789999999999999</v>
      </c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7"/>
      <c r="BM37" s="487"/>
      <c r="BN37" s="487"/>
      <c r="BO37" s="487"/>
      <c r="BP37" s="487"/>
      <c r="BQ37" s="487"/>
      <c r="BR37" s="487"/>
      <c r="BS37" s="487"/>
      <c r="BT37" s="487"/>
      <c r="BU37" s="487"/>
      <c r="BV37" s="487"/>
      <c r="BW37" s="487"/>
      <c r="BX37" s="487"/>
      <c r="BY37" s="487"/>
      <c r="BZ37" s="487"/>
      <c r="CA37" s="487"/>
      <c r="CB37" s="487"/>
      <c r="CC37" s="487"/>
      <c r="CD37" s="487"/>
      <c r="CE37" s="487"/>
      <c r="CF37" s="487"/>
      <c r="CG37" s="487"/>
      <c r="CH37" s="487"/>
      <c r="CI37" s="487"/>
      <c r="CJ37" s="487"/>
      <c r="CK37" s="487"/>
      <c r="CL37" s="487"/>
      <c r="CM37" s="487"/>
      <c r="CN37" s="487"/>
      <c r="CO37" s="487"/>
      <c r="CP37" s="487"/>
      <c r="CQ37" s="487"/>
      <c r="CR37" s="487"/>
      <c r="CS37" s="487"/>
      <c r="CT37" s="487"/>
      <c r="CU37" s="487"/>
      <c r="CV37" s="487"/>
      <c r="CW37" s="487"/>
      <c r="CX37" s="487"/>
      <c r="CY37" s="487"/>
      <c r="CZ37" s="487"/>
      <c r="DA37" s="487"/>
      <c r="DB37" s="487"/>
      <c r="DC37" s="487"/>
      <c r="DD37" s="487"/>
      <c r="DE37" s="487"/>
      <c r="DF37" s="487"/>
      <c r="DG37" s="487"/>
      <c r="DH37" s="487"/>
      <c r="DI37" s="487"/>
      <c r="DJ37" s="487"/>
      <c r="DK37" s="487"/>
      <c r="DL37" s="487"/>
      <c r="DM37" s="487"/>
      <c r="DN37" s="487"/>
      <c r="DO37" s="487"/>
      <c r="DP37" s="487"/>
      <c r="DQ37" s="487"/>
      <c r="DR37" s="487"/>
      <c r="DS37" s="487"/>
      <c r="DT37" s="487"/>
      <c r="DU37" s="487"/>
      <c r="DV37" s="487"/>
      <c r="DW37" s="487"/>
      <c r="DX37" s="487"/>
      <c r="DY37" s="487"/>
      <c r="DZ37" s="472">
        <v>0.42299999999999999</v>
      </c>
      <c r="EA37" s="472"/>
      <c r="EB37" s="472"/>
      <c r="EC37" s="472"/>
      <c r="ED37" s="472">
        <v>3.9609999999999999</v>
      </c>
      <c r="EE37" s="472"/>
      <c r="EF37" s="472"/>
      <c r="EG37" s="472"/>
      <c r="EH37" s="472">
        <v>0.81799999999999995</v>
      </c>
      <c r="EI37" s="472"/>
      <c r="EJ37" s="472">
        <v>3.077</v>
      </c>
    </row>
    <row r="38" spans="1:140" s="25" customFormat="1" ht="15" x14ac:dyDescent="0.25">
      <c r="A38" s="536" t="s">
        <v>233</v>
      </c>
      <c r="B38" s="595" t="s">
        <v>259</v>
      </c>
      <c r="C38" s="335" t="s">
        <v>28</v>
      </c>
      <c r="D38" s="472">
        <f t="shared" si="1"/>
        <v>0</v>
      </c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</row>
    <row r="39" spans="1:140" s="25" customFormat="1" ht="15.75" thickBot="1" x14ac:dyDescent="0.3">
      <c r="A39" s="523"/>
      <c r="B39" s="596"/>
      <c r="C39" s="329" t="s">
        <v>11</v>
      </c>
      <c r="D39" s="474">
        <f t="shared" si="1"/>
        <v>0</v>
      </c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4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4"/>
      <c r="DX39" s="474"/>
      <c r="DY39" s="474"/>
      <c r="DZ39" s="474"/>
      <c r="EA39" s="474"/>
      <c r="EB39" s="474"/>
      <c r="EC39" s="474"/>
      <c r="ED39" s="474"/>
      <c r="EE39" s="474"/>
      <c r="EF39" s="474"/>
      <c r="EG39" s="474"/>
      <c r="EH39" s="474"/>
      <c r="EI39" s="474"/>
      <c r="EJ39" s="474"/>
    </row>
    <row r="40" spans="1:140" s="25" customFormat="1" ht="17.25" customHeight="1" thickBot="1" x14ac:dyDescent="0.3">
      <c r="A40" s="397" t="s">
        <v>219</v>
      </c>
      <c r="B40" s="398" t="s">
        <v>122</v>
      </c>
      <c r="C40" s="399" t="s">
        <v>11</v>
      </c>
      <c r="D40" s="464">
        <f t="shared" si="1"/>
        <v>14.856999999999999</v>
      </c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  <c r="CF40" s="464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4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4"/>
      <c r="DY40" s="464"/>
      <c r="DZ40" s="464">
        <f>DZ41</f>
        <v>5.47</v>
      </c>
      <c r="EA40" s="464"/>
      <c r="EB40" s="464"/>
      <c r="EC40" s="464">
        <f>EC42</f>
        <v>0</v>
      </c>
      <c r="ED40" s="464">
        <f>ED42</f>
        <v>9.3870000000000005</v>
      </c>
      <c r="EE40" s="464"/>
      <c r="EF40" s="464">
        <f>EF41</f>
        <v>0</v>
      </c>
      <c r="EG40" s="464"/>
      <c r="EH40" s="464"/>
      <c r="EI40" s="464"/>
      <c r="EJ40" s="464"/>
    </row>
    <row r="41" spans="1:140" s="25" customFormat="1" ht="17.25" customHeight="1" thickBot="1" x14ac:dyDescent="0.3">
      <c r="A41" s="493"/>
      <c r="B41" s="494" t="s">
        <v>272</v>
      </c>
      <c r="C41" s="419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65"/>
      <c r="DY41" s="465"/>
      <c r="DZ41" s="495">
        <v>5.47</v>
      </c>
      <c r="EA41" s="465"/>
      <c r="EB41" s="465"/>
      <c r="EC41" s="465"/>
      <c r="ED41" s="465"/>
      <c r="EE41" s="465"/>
      <c r="EF41" s="495"/>
      <c r="EG41" s="465"/>
      <c r="EH41" s="465"/>
      <c r="EI41" s="465"/>
      <c r="EJ41" s="465"/>
    </row>
    <row r="42" spans="1:140" s="25" customFormat="1" ht="17.25" customHeight="1" thickBot="1" x14ac:dyDescent="0.3">
      <c r="A42" s="493"/>
      <c r="B42" s="494" t="s">
        <v>271</v>
      </c>
      <c r="C42" s="419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95"/>
      <c r="EA42" s="465"/>
      <c r="EB42" s="465"/>
      <c r="EC42" s="495"/>
      <c r="ED42" s="495">
        <v>9.3870000000000005</v>
      </c>
      <c r="EE42" s="465"/>
      <c r="EF42" s="465"/>
      <c r="EG42" s="465"/>
      <c r="EH42" s="465"/>
      <c r="EI42" s="465"/>
      <c r="EJ42" s="465"/>
    </row>
    <row r="43" spans="1:140" s="25" customFormat="1" ht="21.75" customHeight="1" thickBot="1" x14ac:dyDescent="0.3">
      <c r="A43" s="417"/>
      <c r="B43" s="418" t="s">
        <v>90</v>
      </c>
      <c r="C43" s="419" t="s">
        <v>11</v>
      </c>
      <c r="D43" s="465">
        <f>D7+D18+D33+D40</f>
        <v>394.09099999999989</v>
      </c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>
        <f>DY7+DY18+DY33+DY40</f>
        <v>20.783999999999999</v>
      </c>
      <c r="DZ43" s="465">
        <f>DZ7+DZ18+DZ33+DZ40</f>
        <v>20.853000000000002</v>
      </c>
      <c r="EA43" s="465">
        <f t="shared" ref="EA43:EJ43" si="5">EA7+EA18+EA33+EA40</f>
        <v>17.103999999999999</v>
      </c>
      <c r="EB43" s="465">
        <f t="shared" si="5"/>
        <v>2.0979999999999999</v>
      </c>
      <c r="EC43" s="465">
        <f t="shared" si="5"/>
        <v>14.19</v>
      </c>
      <c r="ED43" s="465">
        <f t="shared" si="5"/>
        <v>73.969000000000008</v>
      </c>
      <c r="EE43" s="465">
        <f t="shared" si="5"/>
        <v>40.35</v>
      </c>
      <c r="EF43" s="465">
        <f>EF7+EF18+EF33+EF40</f>
        <v>5.5039999999999996</v>
      </c>
      <c r="EG43" s="465">
        <f t="shared" si="5"/>
        <v>0</v>
      </c>
      <c r="EH43" s="465">
        <f t="shared" si="5"/>
        <v>179.173</v>
      </c>
      <c r="EI43" s="465">
        <f t="shared" si="5"/>
        <v>4.6120000000000001</v>
      </c>
      <c r="EJ43" s="465">
        <f t="shared" si="5"/>
        <v>15.453999999999999</v>
      </c>
    </row>
    <row r="44" spans="1:140" s="25" customFormat="1" ht="15" x14ac:dyDescent="0.25">
      <c r="A44" s="460"/>
      <c r="B44" s="200"/>
      <c r="C44" s="201"/>
      <c r="D44" s="203"/>
    </row>
    <row r="45" spans="1:140" ht="47.25" customHeight="1" x14ac:dyDescent="0.25">
      <c r="A45" s="89" t="s">
        <v>273</v>
      </c>
      <c r="C45" s="89"/>
    </row>
    <row r="46" spans="1:140" ht="41.25" customHeight="1" x14ac:dyDescent="0.25">
      <c r="B46" s="89" t="s">
        <v>263</v>
      </c>
      <c r="C46" s="89"/>
    </row>
    <row r="48" spans="1:140" ht="12.75" customHeight="1" x14ac:dyDescent="0.2"/>
    <row r="49" spans="1:105" s="16" customFormat="1" ht="15.75" x14ac:dyDescent="0.25">
      <c r="A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15.75" x14ac:dyDescent="0.25">
      <c r="A50" s="2"/>
      <c r="B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</sheetData>
  <mergeCells count="159">
    <mergeCell ref="DU4:DU5"/>
    <mergeCell ref="DV4:DV5"/>
    <mergeCell ref="DW4:DW5"/>
    <mergeCell ref="DX4:DX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34:A35"/>
    <mergeCell ref="B34:B35"/>
    <mergeCell ref="A10:A11"/>
    <mergeCell ref="B10:B11"/>
    <mergeCell ref="A16:A17"/>
    <mergeCell ref="B16:B17"/>
    <mergeCell ref="A12:A13"/>
    <mergeCell ref="B12:B13"/>
    <mergeCell ref="A14:A15"/>
    <mergeCell ref="B14:B15"/>
    <mergeCell ref="A2:D2"/>
    <mergeCell ref="A4:A6"/>
    <mergeCell ref="B4:B6"/>
    <mergeCell ref="C4:C6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8:A9"/>
    <mergeCell ref="B8:B9"/>
    <mergeCell ref="B29:B30"/>
    <mergeCell ref="A31:A32"/>
    <mergeCell ref="B31:B32"/>
    <mergeCell ref="A27:A28"/>
    <mergeCell ref="B27:B28"/>
    <mergeCell ref="A29:A30"/>
  </mergeCells>
  <printOptions horizontalCentered="1"/>
  <pageMargins left="0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2020-01-28T06:25:13Z</cp:lastPrinted>
  <dcterms:created xsi:type="dcterms:W3CDTF">2004-01-06T09:02:21Z</dcterms:created>
  <dcterms:modified xsi:type="dcterms:W3CDTF">2022-01-14T12:01:38Z</dcterms:modified>
</cp:coreProperties>
</file>