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1.'!$A$1:$D$46</definedName>
  </definedNames>
  <calcPr calcId="145621"/>
</workbook>
</file>

<file path=xl/calcChain.xml><?xml version="1.0" encoding="utf-8"?>
<calcChain xmlns="http://schemas.openxmlformats.org/spreadsheetml/2006/main">
  <c r="ED40" i="40" l="1"/>
  <c r="EC40" i="40"/>
  <c r="D8" i="40" l="1"/>
  <c r="D9" i="40"/>
  <c r="D10" i="40"/>
  <c r="D11" i="40"/>
  <c r="D12" i="40"/>
  <c r="D13" i="40"/>
  <c r="D14" i="40"/>
  <c r="D15" i="40"/>
  <c r="D16" i="40"/>
  <c r="D17" i="40"/>
  <c r="D19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4" i="40"/>
  <c r="D35" i="40"/>
  <c r="D36" i="40"/>
  <c r="D37" i="40"/>
  <c r="D38" i="40"/>
  <c r="D39" i="40"/>
  <c r="DZ40" i="40" l="1"/>
  <c r="DY7" i="40" l="1"/>
  <c r="EF40" i="40" l="1"/>
  <c r="D40" i="40" s="1"/>
  <c r="EE7" i="40" l="1"/>
  <c r="ED20" i="40" l="1"/>
  <c r="ED18" i="40" l="1"/>
  <c r="D20" i="40"/>
  <c r="DZ33" i="40"/>
  <c r="EA33" i="40"/>
  <c r="EB33" i="40"/>
  <c r="EC33" i="40"/>
  <c r="ED33" i="40"/>
  <c r="EE33" i="40"/>
  <c r="EF33" i="40"/>
  <c r="EG33" i="40"/>
  <c r="EH33" i="40"/>
  <c r="EI33" i="40"/>
  <c r="EJ33" i="40"/>
  <c r="DY33" i="40"/>
  <c r="DZ18" i="40"/>
  <c r="EA18" i="40"/>
  <c r="EB18" i="40"/>
  <c r="EC18" i="40"/>
  <c r="EE18" i="40"/>
  <c r="EF18" i="40"/>
  <c r="DY18" i="40"/>
  <c r="EH18" i="40"/>
  <c r="EI18" i="40"/>
  <c r="EJ18" i="40"/>
  <c r="EG18" i="40"/>
  <c r="DZ7" i="40"/>
  <c r="EA7" i="40"/>
  <c r="EB7" i="40"/>
  <c r="EC7" i="40"/>
  <c r="ED7" i="40"/>
  <c r="EF7" i="40"/>
  <c r="EG7" i="40"/>
  <c r="EH7" i="40"/>
  <c r="EI7" i="40"/>
  <c r="EJ7" i="40"/>
  <c r="D33" i="40" l="1"/>
  <c r="D7" i="40"/>
  <c r="EA43" i="40"/>
  <c r="D18" i="40"/>
  <c r="DY43" i="40"/>
  <c r="EF43" i="40"/>
  <c r="DZ43" i="40"/>
  <c r="EG43" i="40"/>
  <c r="EI43" i="40"/>
  <c r="EJ43" i="40"/>
  <c r="EH43" i="40"/>
  <c r="ED43" i="40"/>
  <c r="EE43" i="40"/>
  <c r="EC43" i="40"/>
  <c r="EB43" i="40"/>
  <c r="D43" i="40" l="1"/>
</calcChain>
</file>

<file path=xl/sharedStrings.xml><?xml version="1.0" encoding="utf-8"?>
<sst xmlns="http://schemas.openxmlformats.org/spreadsheetml/2006/main" count="736" uniqueCount="274">
  <si>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</si>
  <si>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</si>
  <si>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</si>
  <si>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</si>
  <si>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</si>
  <si>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</si>
  <si>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</si>
  <si>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</si>
  <si>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</si>
  <si>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</si>
  <si>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</si>
  <si>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</si>
  <si>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</si>
  <si>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</si>
  <si>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</si>
  <si>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</si>
  <si>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</si>
  <si>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</si>
  <si>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</si>
  <si>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</si>
  <si>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</si>
  <si>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</si>
  <si>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</si>
  <si>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</si>
  <si>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</si>
  <si>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</si>
  <si>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</si>
  <si>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</si>
  <si>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</si>
  <si>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</si>
  <si>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</si>
  <si>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</si>
  <si>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</si>
  <si>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</si>
  <si>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</si>
  <si>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</si>
  <si>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</si>
  <si>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</si>
  <si>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</si>
  <si>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</si>
  <si>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</si>
  <si>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</si>
  <si>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</si>
  <si>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</si>
  <si>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</si>
  <si>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</si>
  <si>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</si>
  <si>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</si>
  <si>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</si>
  <si>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</si>
  <si>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</si>
  <si>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</si>
  <si>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</si>
  <si>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</si>
  <si>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</si>
  <si>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</si>
  <si>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</si>
  <si>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</si>
  <si>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</si>
  <si>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</si>
  <si>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</si>
  <si>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</si>
  <si>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</si>
  <si>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</si>
  <si>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</si>
  <si>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</si>
  <si>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</si>
  <si>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</si>
  <si>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</si>
  <si>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</si>
  <si>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</si>
  <si>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</si>
  <si>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</si>
  <si>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</si>
  <si>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</si>
  <si>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</si>
  <si>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</si>
  <si>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</si>
  <si>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</si>
  <si>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</si>
  <si>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</si>
  <si>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</si>
  <si>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</si>
  <si>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</si>
  <si>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</si>
  <si>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</si>
  <si>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</si>
  <si>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</si>
  <si>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</si>
  <si>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</si>
  <si>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</si>
  <si>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</si>
  <si>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</si>
  <si>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</si>
  <si>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</si>
  <si>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</si>
  <si>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</si>
  <si>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</si>
  <si>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</si>
  <si>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</si>
  <si>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</si>
  <si>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</si>
  <si>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</si>
  <si>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</si>
  <si>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</si>
  <si>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</si>
  <si>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</si>
  <si>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</si>
  <si>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</si>
  <si>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</si>
  <si>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</si>
  <si>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</si>
  <si>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</si>
  <si>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</si>
  <si>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</si>
  <si>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</si>
  <si>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</si>
  <si>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</si>
  <si>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</si>
  <si>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</si>
  <si>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</si>
  <si>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</si>
  <si>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</si>
  <si>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</si>
  <si>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</si>
  <si>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</si>
  <si>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</si>
  <si>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</si>
  <si>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</si>
  <si>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</si>
  <si>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</si>
  <si>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</si>
  <si>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</si>
  <si>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</si>
  <si>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</si>
  <si>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</si>
  <si>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</si>
  <si>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</si>
  <si>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</si>
  <si>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</si>
  <si>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</si>
  <si>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</si>
  <si>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</si>
  <si>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</si>
  <si>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</si>
  <si>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</si>
  <si>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</si>
  <si>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</si>
  <si>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</si>
  <si>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</si>
  <si>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</si>
  <si>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</si>
  <si>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</si>
  <si>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</si>
  <si>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</si>
  <si>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</si>
  <si>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</si>
  <si>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</si>
  <si>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</si>
  <si>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</si>
  <si>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</si>
  <si>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</si>
  <si>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</si>
  <si>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</si>
  <si>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</si>
  <si>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</si>
  <si>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</si>
  <si>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</si>
  <si>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</si>
  <si>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</si>
  <si>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</si>
  <si>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</si>
  <si>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</si>
  <si>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</si>
  <si>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</si>
  <si>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</si>
  <si>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</si>
  <si>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</si>
  <si>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</si>
  <si>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</si>
  <si>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</si>
  <si>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</si>
  <si>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</si>
  <si>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</si>
  <si>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</si>
  <si>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</si>
  <si>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</si>
  <si>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</si>
  <si>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</si>
  <si>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</si>
  <si>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</si>
  <si>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</si>
  <si>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</si>
  <si>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</si>
  <si>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</si>
  <si>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</si>
  <si>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</si>
  <si>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</si>
  <si>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</si>
  <si>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</si>
  <si>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</si>
  <si>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</si>
  <si>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</si>
  <si>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</si>
  <si>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</si>
  <si>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</si>
  <si>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</si>
  <si>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</si>
  <si>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</si>
  <si>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</si>
  <si>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</si>
  <si>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</si>
  <si>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</si>
  <si>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</si>
  <si>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</si>
  <si>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</si>
  <si>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</si>
  <si>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</si>
  <si>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</si>
  <si>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</si>
  <si>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</si>
  <si>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</si>
  <si>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</si>
  <si>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</si>
  <si>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</si>
  <si>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</si>
  <si>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</si>
  <si>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</si>
  <si>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</si>
  <si>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</si>
  <si>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</si>
  <si>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</si>
  <si>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</si>
  <si>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</si>
  <si>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</si>
  <si>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</si>
  <si>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</si>
  <si>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</si>
  <si>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</si>
  <si>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</si>
  <si>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</si>
  <si>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</si>
  <si>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</si>
  <si>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</si>
  <si>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</si>
  <si>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</si>
  <si>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</si>
  <si>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</si>
  <si>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</si>
  <si>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</si>
  <si>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</si>
  <si>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</si>
  <si>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</si>
  <si>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</si>
  <si>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</si>
  <si>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</si>
  <si>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арматуры, светильников </t>
  </si>
  <si>
    <t>Замена манометров</t>
  </si>
  <si>
    <t>систем канализации (дренажные насосы с обвязкой)</t>
  </si>
  <si>
    <t>Автоматизация наружного освещения</t>
  </si>
  <si>
    <t>пм</t>
  </si>
  <si>
    <t>Ремонт штукатурки в парадных</t>
  </si>
  <si>
    <t>м2</t>
  </si>
  <si>
    <t>Исполнитель: Топчина М.Е., 603-70-03, доб. 115</t>
  </si>
  <si>
    <t xml:space="preserve">теплоснабжения (изоляция теплообменника) </t>
  </si>
  <si>
    <t>Газонные ограждения</t>
  </si>
  <si>
    <t>мп</t>
  </si>
  <si>
    <t>Скобяные изделия (ручки, доводчики, замки врезные)</t>
  </si>
  <si>
    <t>Восстановление облицовки плиткой в МОПах</t>
  </si>
  <si>
    <t>Отчет по текущему ремонту общего имущества в многоквартирном доме № 41 корп.3 по ул. Загородная за 2021 год.</t>
  </si>
  <si>
    <t>Заделка трещин в штукатурном слое с последующей отделкой</t>
  </si>
  <si>
    <t>Розлив ГВС в подвале - 3 м</t>
  </si>
  <si>
    <t>Розлив ГВС в подвале - 0,5 м</t>
  </si>
  <si>
    <t xml:space="preserve">Генеральный директор ООО "УКДС" - управляющей компании ООО "ГК Д.О.М. Колпино" ____________________________ Виноградов М.А.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</si>
</sst>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1" t="s">
        <v>187</v>
      </c>
      <c r="C3" s="502"/>
      <c r="D3" s="502"/>
      <c r="E3" s="50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3" t="s">
        <v>0</v>
      </c>
      <c r="C6" s="505" t="s">
        <v>1</v>
      </c>
      <c r="D6" s="505" t="s">
        <v>2</v>
      </c>
      <c r="E6" s="507" t="s">
        <v>6</v>
      </c>
    </row>
    <row r="7" spans="2:5" ht="13.5" customHeight="1" thickBot="1" x14ac:dyDescent="0.25">
      <c r="B7" s="504"/>
      <c r="C7" s="506"/>
      <c r="D7" s="506"/>
      <c r="E7" s="50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8"/>
      <c r="C10" s="172"/>
      <c r="D10" s="170" t="s">
        <v>9</v>
      </c>
      <c r="E10" s="82"/>
    </row>
    <row r="11" spans="2:5" s="25" customFormat="1" ht="16.5" thickBot="1" x14ac:dyDescent="0.3">
      <c r="B11" s="49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0" t="s">
        <v>95</v>
      </c>
      <c r="C96" s="500"/>
      <c r="D96" s="500"/>
      <c r="E96" s="50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4" t="s">
        <v>239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3" t="s">
        <v>0</v>
      </c>
      <c r="B9" s="505" t="s">
        <v>1</v>
      </c>
      <c r="C9" s="505" t="s">
        <v>2</v>
      </c>
      <c r="D9" s="507" t="s">
        <v>6</v>
      </c>
      <c r="E9" s="569" t="s">
        <v>132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63" t="s">
        <v>135</v>
      </c>
      <c r="S9" s="572"/>
      <c r="T9" s="572"/>
      <c r="U9" s="563" t="s">
        <v>101</v>
      </c>
      <c r="V9" s="572"/>
      <c r="W9" s="563" t="s">
        <v>133</v>
      </c>
      <c r="X9" s="564"/>
    </row>
    <row r="10" spans="1:24" ht="149.25" customHeight="1" thickBot="1" x14ac:dyDescent="0.25">
      <c r="A10" s="585"/>
      <c r="B10" s="586"/>
      <c r="C10" s="586"/>
      <c r="D10" s="587"/>
      <c r="E10" s="569" t="s">
        <v>154</v>
      </c>
      <c r="F10" s="570"/>
      <c r="G10" s="570"/>
      <c r="H10" s="569" t="s">
        <v>162</v>
      </c>
      <c r="I10" s="570"/>
      <c r="J10" s="570"/>
      <c r="K10" s="569" t="s">
        <v>163</v>
      </c>
      <c r="L10" s="570"/>
      <c r="M10" s="570"/>
      <c r="N10" s="569" t="s">
        <v>157</v>
      </c>
      <c r="O10" s="571"/>
      <c r="P10" s="569" t="s">
        <v>158</v>
      </c>
      <c r="Q10" s="570"/>
      <c r="R10" s="565"/>
      <c r="S10" s="573"/>
      <c r="T10" s="573"/>
      <c r="U10" s="565"/>
      <c r="V10" s="573"/>
      <c r="W10" s="565"/>
      <c r="X10" s="566"/>
    </row>
    <row r="11" spans="1:24" ht="13.5" thickBot="1" x14ac:dyDescent="0.25">
      <c r="A11" s="585"/>
      <c r="B11" s="586"/>
      <c r="C11" s="586"/>
      <c r="D11" s="58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3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3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8" t="s">
        <v>14</v>
      </c>
      <c r="B18" s="53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8"/>
      <c r="B19" s="53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0" t="s">
        <v>167</v>
      </c>
      <c r="B21" s="57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1"/>
      <c r="B22" s="57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1" t="s">
        <v>168</v>
      </c>
      <c r="B23" s="57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1"/>
      <c r="B24" s="57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1" t="s">
        <v>171</v>
      </c>
      <c r="B25" s="58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1"/>
      <c r="B26" s="58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1" t="s">
        <v>173</v>
      </c>
      <c r="B27" s="58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1"/>
      <c r="B28" s="58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1" t="s">
        <v>176</v>
      </c>
      <c r="B29" s="57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1"/>
      <c r="B30" s="57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6" t="s">
        <v>18</v>
      </c>
      <c r="B32" s="58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7"/>
      <c r="B33" s="58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6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7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2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2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6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2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6" t="s">
        <v>29</v>
      </c>
      <c r="B43" s="58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7"/>
      <c r="B44" s="58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8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8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4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4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6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7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4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4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6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7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2" t="s">
        <v>51</v>
      </c>
      <c r="B57" s="57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3"/>
      <c r="B58" s="58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4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4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6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7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4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4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6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7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8" t="s">
        <v>204</v>
      </c>
      <c r="B69" s="55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9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0" t="s">
        <v>205</v>
      </c>
      <c r="B72" s="55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1"/>
      <c r="B73" s="55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3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3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3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3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3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3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3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4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4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6">
        <v>25</v>
      </c>
      <c r="B87" s="52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7"/>
      <c r="B88" s="52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0">
        <v>26</v>
      </c>
      <c r="B89" s="53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1"/>
      <c r="B90" s="53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2" t="s">
        <v>233</v>
      </c>
      <c r="B91" s="54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3"/>
      <c r="B92" s="54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7" t="s">
        <v>95</v>
      </c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8"/>
      <c r="T101" s="567"/>
      <c r="U101" s="2"/>
      <c r="V101" s="2"/>
      <c r="W101" s="2"/>
      <c r="X101" s="2"/>
    </row>
    <row r="102" spans="1:24" ht="15" x14ac:dyDescent="0.25">
      <c r="A102" s="546" t="s">
        <v>71</v>
      </c>
      <c r="B102" s="51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7"/>
      <c r="B103" s="51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7" t="s">
        <v>16</v>
      </c>
      <c r="B104" s="51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4"/>
      <c r="B105" s="51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7" t="s">
        <v>18</v>
      </c>
      <c r="B106" s="51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4"/>
      <c r="B107" s="51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7" t="s">
        <v>57</v>
      </c>
      <c r="B108" s="51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4"/>
      <c r="B109" s="51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7" t="s">
        <v>24</v>
      </c>
      <c r="B110" s="51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4"/>
      <c r="B111" s="51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7" t="s">
        <v>25</v>
      </c>
      <c r="B112" s="51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4"/>
      <c r="B113" s="51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8">
        <v>7</v>
      </c>
      <c r="B114" s="51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9"/>
      <c r="B115" s="51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0">
        <v>8</v>
      </c>
      <c r="B116" s="51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1"/>
      <c r="B117" s="51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8">
        <v>9</v>
      </c>
      <c r="B118" s="51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9"/>
      <c r="B119" s="51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2" t="s">
        <v>139</v>
      </c>
      <c r="B129" s="50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3"/>
      <c r="B130" s="51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2" t="s">
        <v>140</v>
      </c>
      <c r="B131" s="50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3"/>
      <c r="B132" s="51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2" t="s">
        <v>141</v>
      </c>
      <c r="B133" s="50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3"/>
      <c r="B134" s="51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2" t="s">
        <v>111</v>
      </c>
      <c r="B135" s="50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4"/>
      <c r="B136" s="51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2" t="s">
        <v>142</v>
      </c>
      <c r="B141" s="50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3"/>
      <c r="B142" s="51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2" t="s">
        <v>143</v>
      </c>
      <c r="B143" s="50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3"/>
      <c r="B144" s="51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2" t="s">
        <v>144</v>
      </c>
      <c r="B145" s="50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3"/>
      <c r="B146" s="51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2" t="s">
        <v>145</v>
      </c>
      <c r="B147" s="50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3"/>
      <c r="B148" s="51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2" t="s">
        <v>146</v>
      </c>
      <c r="B149" s="50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3"/>
      <c r="B150" s="51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2" t="s">
        <v>147</v>
      </c>
      <c r="B151" s="50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3"/>
      <c r="B152" s="51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2" t="s">
        <v>148</v>
      </c>
      <c r="B153" s="50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3"/>
      <c r="B154" s="51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2" t="s">
        <v>149</v>
      </c>
      <c r="B155" s="50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4"/>
      <c r="B156" s="51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10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53"/>
  <sheetViews>
    <sheetView tabSelected="1" view="pageBreakPreview" topLeftCell="A13" zoomScaleNormal="70" zoomScaleSheetLayoutView="100" workbookViewId="0">
      <selection activeCell="EJ33" sqref="EJ33"/>
    </sheetView>
  </sheetViews>
  <sheetFormatPr defaultColWidth="8.85546875" defaultRowHeight="12.75" x14ac:dyDescent="0.2"/>
  <cols>
    <col min="1" max="1" width="6.28515625" style="2" customWidth="1"/>
    <col min="2" max="2" width="76" style="2" customWidth="1"/>
    <col min="3" max="3" width="12.85546875" style="2" customWidth="1"/>
    <col min="4" max="4" width="12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592" t="s">
        <v>269</v>
      </c>
      <c r="B2" s="592"/>
      <c r="C2" s="592"/>
      <c r="D2" s="592"/>
    </row>
    <row r="3" spans="1:140" ht="12.75" customHeight="1" thickBot="1" x14ac:dyDescent="0.25">
      <c r="A3" s="1"/>
      <c r="D3" s="3"/>
    </row>
    <row r="4" spans="1:140" ht="27.75" customHeight="1" x14ac:dyDescent="0.2">
      <c r="A4" s="503" t="s">
        <v>0</v>
      </c>
      <c r="B4" s="505" t="s">
        <v>1</v>
      </c>
      <c r="C4" s="593" t="s">
        <v>2</v>
      </c>
      <c r="D4" s="607" t="s">
        <v>241</v>
      </c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607"/>
      <c r="BP4" s="607"/>
      <c r="BQ4" s="607"/>
      <c r="BR4" s="607"/>
      <c r="BS4" s="607"/>
      <c r="BT4" s="607"/>
      <c r="BU4" s="607"/>
      <c r="BV4" s="607"/>
      <c r="BW4" s="607"/>
      <c r="BX4" s="607"/>
      <c r="BY4" s="607"/>
      <c r="BZ4" s="607"/>
      <c r="CA4" s="607"/>
      <c r="CB4" s="607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  <c r="CN4" s="607"/>
      <c r="CO4" s="607"/>
      <c r="CP4" s="607"/>
      <c r="CQ4" s="607"/>
      <c r="CR4" s="607"/>
      <c r="CS4" s="607"/>
      <c r="CT4" s="607"/>
      <c r="CU4" s="607"/>
      <c r="CV4" s="607"/>
      <c r="CW4" s="607"/>
      <c r="CX4" s="607"/>
      <c r="CY4" s="607"/>
      <c r="CZ4" s="607"/>
      <c r="DA4" s="607"/>
      <c r="DB4" s="607"/>
      <c r="DC4" s="607"/>
      <c r="DD4" s="607"/>
      <c r="DE4" s="607"/>
      <c r="DF4" s="607"/>
      <c r="DG4" s="607"/>
      <c r="DH4" s="607"/>
      <c r="DI4" s="607"/>
      <c r="DJ4" s="607"/>
      <c r="DK4" s="607"/>
      <c r="DL4" s="607"/>
      <c r="DM4" s="607"/>
      <c r="DN4" s="607"/>
      <c r="DO4" s="607"/>
      <c r="DP4" s="607"/>
      <c r="DQ4" s="607"/>
      <c r="DR4" s="607"/>
      <c r="DS4" s="607"/>
      <c r="DT4" s="607"/>
      <c r="DU4" s="607"/>
      <c r="DV4" s="607"/>
      <c r="DW4" s="607"/>
      <c r="DX4" s="563"/>
      <c r="DY4" s="482" t="s">
        <v>244</v>
      </c>
      <c r="DZ4" s="482" t="s">
        <v>245</v>
      </c>
      <c r="EA4" s="482" t="s">
        <v>246</v>
      </c>
      <c r="EB4" s="482" t="s">
        <v>247</v>
      </c>
      <c r="EC4" s="482" t="s">
        <v>248</v>
      </c>
      <c r="ED4" s="482" t="s">
        <v>249</v>
      </c>
      <c r="EE4" s="482" t="s">
        <v>250</v>
      </c>
      <c r="EF4" s="482" t="s">
        <v>251</v>
      </c>
      <c r="EG4" s="482" t="s">
        <v>252</v>
      </c>
      <c r="EH4" s="482" t="s">
        <v>253</v>
      </c>
      <c r="EI4" s="482" t="s">
        <v>254</v>
      </c>
      <c r="EJ4" s="479" t="s">
        <v>255</v>
      </c>
    </row>
    <row r="5" spans="1:140" ht="25.5" customHeight="1" x14ac:dyDescent="0.2">
      <c r="A5" s="585"/>
      <c r="B5" s="586"/>
      <c r="C5" s="594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8"/>
      <c r="AR5" s="608"/>
      <c r="AS5" s="608"/>
      <c r="AT5" s="608"/>
      <c r="AU5" s="608"/>
      <c r="AV5" s="608"/>
      <c r="AW5" s="608"/>
      <c r="AX5" s="608"/>
      <c r="AY5" s="608"/>
      <c r="AZ5" s="608"/>
      <c r="BA5" s="608"/>
      <c r="BB5" s="608"/>
      <c r="BC5" s="608"/>
      <c r="BD5" s="608"/>
      <c r="BE5" s="608"/>
      <c r="BF5" s="608"/>
      <c r="BG5" s="608"/>
      <c r="BH5" s="608"/>
      <c r="BI5" s="608"/>
      <c r="BJ5" s="608"/>
      <c r="BK5" s="608"/>
      <c r="BL5" s="608"/>
      <c r="BM5" s="608"/>
      <c r="BN5" s="608"/>
      <c r="BO5" s="608"/>
      <c r="BP5" s="608"/>
      <c r="BQ5" s="608"/>
      <c r="BR5" s="608"/>
      <c r="BS5" s="608"/>
      <c r="BT5" s="608"/>
      <c r="BU5" s="608"/>
      <c r="BV5" s="608"/>
      <c r="BW5" s="608"/>
      <c r="BX5" s="608"/>
      <c r="BY5" s="608"/>
      <c r="BZ5" s="608"/>
      <c r="CA5" s="608"/>
      <c r="CB5" s="608"/>
      <c r="CC5" s="608"/>
      <c r="CD5" s="608"/>
      <c r="CE5" s="608"/>
      <c r="CF5" s="608"/>
      <c r="CG5" s="608"/>
      <c r="CH5" s="608"/>
      <c r="CI5" s="608"/>
      <c r="CJ5" s="608"/>
      <c r="CK5" s="608"/>
      <c r="CL5" s="608"/>
      <c r="CM5" s="608"/>
      <c r="CN5" s="608"/>
      <c r="CO5" s="608"/>
      <c r="CP5" s="608"/>
      <c r="CQ5" s="608"/>
      <c r="CR5" s="608"/>
      <c r="CS5" s="608"/>
      <c r="CT5" s="608"/>
      <c r="CU5" s="608"/>
      <c r="CV5" s="608"/>
      <c r="CW5" s="608"/>
      <c r="CX5" s="608"/>
      <c r="CY5" s="608"/>
      <c r="CZ5" s="608"/>
      <c r="DA5" s="608"/>
      <c r="DB5" s="608"/>
      <c r="DC5" s="608"/>
      <c r="DD5" s="608"/>
      <c r="DE5" s="608"/>
      <c r="DF5" s="608"/>
      <c r="DG5" s="608"/>
      <c r="DH5" s="608"/>
      <c r="DI5" s="608"/>
      <c r="DJ5" s="608"/>
      <c r="DK5" s="608"/>
      <c r="DL5" s="608"/>
      <c r="DM5" s="608"/>
      <c r="DN5" s="608"/>
      <c r="DO5" s="608"/>
      <c r="DP5" s="608"/>
      <c r="DQ5" s="608"/>
      <c r="DR5" s="608"/>
      <c r="DS5" s="608"/>
      <c r="DT5" s="608"/>
      <c r="DU5" s="608"/>
      <c r="DV5" s="608"/>
      <c r="DW5" s="608"/>
      <c r="DX5" s="613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80"/>
    </row>
    <row r="6" spans="1:140" ht="13.5" customHeight="1" thickBot="1" x14ac:dyDescent="0.25">
      <c r="A6" s="585"/>
      <c r="B6" s="586"/>
      <c r="C6" s="594"/>
      <c r="D6" s="476" t="s">
        <v>242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8"/>
      <c r="DY6" s="483"/>
      <c r="DZ6" s="483"/>
      <c r="EA6" s="483"/>
      <c r="EB6" s="483"/>
      <c r="EC6" s="483"/>
      <c r="ED6" s="483"/>
      <c r="EE6" s="483"/>
      <c r="EF6" s="483"/>
      <c r="EG6" s="483"/>
      <c r="EH6" s="483"/>
      <c r="EI6" s="483"/>
      <c r="EJ6" s="481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5">
        <f>DY7+DZ7+EA7+EB7+EC7+ED7+EE7+EF7+EG7+EH7+EI7+EJ7</f>
        <v>203.58499999999998</v>
      </c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5">
        <f>DY9+DY11+DY13+DY17+DY15</f>
        <v>6.1040000000000001</v>
      </c>
      <c r="DZ7" s="475">
        <f t="shared" ref="DZ7:EJ7" si="0">DZ9+DZ11+DZ13+DZ17</f>
        <v>0</v>
      </c>
      <c r="EA7" s="475">
        <f t="shared" si="0"/>
        <v>15.006</v>
      </c>
      <c r="EB7" s="475">
        <f t="shared" si="0"/>
        <v>0</v>
      </c>
      <c r="EC7" s="475">
        <f t="shared" si="0"/>
        <v>0</v>
      </c>
      <c r="ED7" s="475">
        <f t="shared" si="0"/>
        <v>0</v>
      </c>
      <c r="EE7" s="475">
        <f>EE9+EE11+EE13+EE17+EE15</f>
        <v>0</v>
      </c>
      <c r="EF7" s="475">
        <f t="shared" si="0"/>
        <v>0</v>
      </c>
      <c r="EG7" s="475">
        <f t="shared" si="0"/>
        <v>0</v>
      </c>
      <c r="EH7" s="475">
        <f t="shared" si="0"/>
        <v>178.35499999999999</v>
      </c>
      <c r="EI7" s="475">
        <f t="shared" si="0"/>
        <v>0</v>
      </c>
      <c r="EJ7" s="475">
        <f t="shared" si="0"/>
        <v>4.12</v>
      </c>
    </row>
    <row r="8" spans="1:140" s="25" customFormat="1" ht="15" x14ac:dyDescent="0.25">
      <c r="A8" s="522" t="s">
        <v>243</v>
      </c>
      <c r="B8" s="603" t="s">
        <v>267</v>
      </c>
      <c r="C8" s="350" t="s">
        <v>28</v>
      </c>
      <c r="D8" s="490">
        <f t="shared" ref="D8:D40" si="1">DY8+DZ8+EA8+EB8+EC8+ED8+EE8+EF8+EG8+EH8+EI8+EJ8</f>
        <v>8</v>
      </c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488"/>
      <c r="CH8" s="488"/>
      <c r="CI8" s="488"/>
      <c r="CJ8" s="488"/>
      <c r="CK8" s="488"/>
      <c r="CL8" s="488"/>
      <c r="CM8" s="488"/>
      <c r="CN8" s="488"/>
      <c r="CO8" s="488"/>
      <c r="CP8" s="488"/>
      <c r="CQ8" s="488"/>
      <c r="CR8" s="488"/>
      <c r="CS8" s="488"/>
      <c r="CT8" s="488"/>
      <c r="CU8" s="488"/>
      <c r="CV8" s="488"/>
      <c r="CW8" s="488"/>
      <c r="CX8" s="488"/>
      <c r="CY8" s="488"/>
      <c r="CZ8" s="488"/>
      <c r="DA8" s="488"/>
      <c r="DB8" s="488"/>
      <c r="DC8" s="488"/>
      <c r="DD8" s="488"/>
      <c r="DE8" s="488"/>
      <c r="DF8" s="488"/>
      <c r="DG8" s="488"/>
      <c r="DH8" s="488"/>
      <c r="DI8" s="488"/>
      <c r="DJ8" s="488"/>
      <c r="DK8" s="488"/>
      <c r="DL8" s="488"/>
      <c r="DM8" s="488"/>
      <c r="DN8" s="488"/>
      <c r="DO8" s="488"/>
      <c r="DP8" s="488"/>
      <c r="DQ8" s="488"/>
      <c r="DR8" s="488"/>
      <c r="DS8" s="488"/>
      <c r="DT8" s="488"/>
      <c r="DU8" s="488"/>
      <c r="DV8" s="488"/>
      <c r="DW8" s="488"/>
      <c r="DX8" s="488"/>
      <c r="DY8" s="496">
        <v>4</v>
      </c>
      <c r="DZ8" s="488"/>
      <c r="EA8" s="488"/>
      <c r="EB8" s="488"/>
      <c r="EC8" s="488"/>
      <c r="ED8" s="488"/>
      <c r="EE8" s="488"/>
      <c r="EF8" s="488"/>
      <c r="EG8" s="488"/>
      <c r="EH8" s="490">
        <v>2</v>
      </c>
      <c r="EI8" s="490"/>
      <c r="EJ8" s="490">
        <v>2</v>
      </c>
    </row>
    <row r="9" spans="1:140" s="25" customFormat="1" ht="16.5" customHeight="1" x14ac:dyDescent="0.25">
      <c r="A9" s="534"/>
      <c r="B9" s="580"/>
      <c r="C9" s="191" t="s">
        <v>11</v>
      </c>
      <c r="D9" s="467">
        <f t="shared" si="1"/>
        <v>11.998999999999999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489"/>
      <c r="BF9" s="489"/>
      <c r="BG9" s="489"/>
      <c r="BH9" s="489"/>
      <c r="BI9" s="489"/>
      <c r="BJ9" s="489"/>
      <c r="BK9" s="489"/>
      <c r="BL9" s="489"/>
      <c r="BM9" s="489"/>
      <c r="BN9" s="489"/>
      <c r="BO9" s="489"/>
      <c r="BP9" s="489"/>
      <c r="BQ9" s="489"/>
      <c r="BR9" s="489"/>
      <c r="BS9" s="489"/>
      <c r="BT9" s="489"/>
      <c r="BU9" s="489"/>
      <c r="BV9" s="489"/>
      <c r="BW9" s="489"/>
      <c r="BX9" s="489"/>
      <c r="BY9" s="489"/>
      <c r="BZ9" s="489"/>
      <c r="CA9" s="489"/>
      <c r="CB9" s="489"/>
      <c r="CC9" s="489"/>
      <c r="CD9" s="489"/>
      <c r="CE9" s="489"/>
      <c r="CF9" s="489"/>
      <c r="CG9" s="489"/>
      <c r="CH9" s="489"/>
      <c r="CI9" s="489"/>
      <c r="CJ9" s="489"/>
      <c r="CK9" s="489"/>
      <c r="CL9" s="489"/>
      <c r="CM9" s="489"/>
      <c r="CN9" s="489"/>
      <c r="CO9" s="489"/>
      <c r="CP9" s="489"/>
      <c r="CQ9" s="489"/>
      <c r="CR9" s="489"/>
      <c r="CS9" s="489"/>
      <c r="CT9" s="489"/>
      <c r="CU9" s="489"/>
      <c r="CV9" s="489"/>
      <c r="CW9" s="489"/>
      <c r="CX9" s="489"/>
      <c r="CY9" s="489"/>
      <c r="CZ9" s="489"/>
      <c r="DA9" s="489"/>
      <c r="DB9" s="489"/>
      <c r="DC9" s="489"/>
      <c r="DD9" s="489"/>
      <c r="DE9" s="489"/>
      <c r="DF9" s="489"/>
      <c r="DG9" s="489"/>
      <c r="DH9" s="489"/>
      <c r="DI9" s="489"/>
      <c r="DJ9" s="489"/>
      <c r="DK9" s="489"/>
      <c r="DL9" s="489"/>
      <c r="DM9" s="489"/>
      <c r="DN9" s="489"/>
      <c r="DO9" s="489"/>
      <c r="DP9" s="489"/>
      <c r="DQ9" s="489"/>
      <c r="DR9" s="489"/>
      <c r="DS9" s="489"/>
      <c r="DT9" s="489"/>
      <c r="DU9" s="489"/>
      <c r="DV9" s="489"/>
      <c r="DW9" s="489"/>
      <c r="DX9" s="489"/>
      <c r="DY9" s="467">
        <v>5.5049999999999999</v>
      </c>
      <c r="DZ9" s="489"/>
      <c r="EA9" s="489"/>
      <c r="EB9" s="489"/>
      <c r="EC9" s="489"/>
      <c r="ED9" s="489"/>
      <c r="EE9" s="489"/>
      <c r="EF9" s="489"/>
      <c r="EG9" s="489"/>
      <c r="EH9" s="467">
        <v>2.3740000000000001</v>
      </c>
      <c r="EI9" s="467"/>
      <c r="EJ9" s="467">
        <v>4.12</v>
      </c>
    </row>
    <row r="10" spans="1:140" s="25" customFormat="1" ht="17.25" customHeight="1" x14ac:dyDescent="0.25">
      <c r="A10" s="534" t="s">
        <v>16</v>
      </c>
      <c r="B10" s="580" t="s">
        <v>261</v>
      </c>
      <c r="C10" s="191" t="s">
        <v>262</v>
      </c>
      <c r="D10" s="470">
        <f t="shared" si="1"/>
        <v>0</v>
      </c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491"/>
      <c r="BE10" s="491"/>
      <c r="BF10" s="491"/>
      <c r="BG10" s="491"/>
      <c r="BH10" s="491"/>
      <c r="BI10" s="491"/>
      <c r="BJ10" s="491"/>
      <c r="BK10" s="491"/>
      <c r="BL10" s="491"/>
      <c r="BM10" s="491"/>
      <c r="BN10" s="491"/>
      <c r="BO10" s="491"/>
      <c r="BP10" s="491"/>
      <c r="BQ10" s="491"/>
      <c r="BR10" s="491"/>
      <c r="BS10" s="491"/>
      <c r="BT10" s="491"/>
      <c r="BU10" s="491"/>
      <c r="BV10" s="491"/>
      <c r="BW10" s="491"/>
      <c r="BX10" s="491"/>
      <c r="BY10" s="491"/>
      <c r="BZ10" s="491"/>
      <c r="CA10" s="491"/>
      <c r="CB10" s="491"/>
      <c r="CC10" s="491"/>
      <c r="CD10" s="491"/>
      <c r="CE10" s="491"/>
      <c r="CF10" s="491"/>
      <c r="CG10" s="491"/>
      <c r="CH10" s="491"/>
      <c r="CI10" s="491"/>
      <c r="CJ10" s="491"/>
      <c r="CK10" s="491"/>
      <c r="CL10" s="491"/>
      <c r="CM10" s="491"/>
      <c r="CN10" s="491"/>
      <c r="CO10" s="491"/>
      <c r="CP10" s="491"/>
      <c r="CQ10" s="491"/>
      <c r="CR10" s="491"/>
      <c r="CS10" s="491"/>
      <c r="CT10" s="491"/>
      <c r="CU10" s="491"/>
      <c r="CV10" s="491"/>
      <c r="CW10" s="491"/>
      <c r="CX10" s="491"/>
      <c r="CY10" s="491"/>
      <c r="CZ10" s="491"/>
      <c r="DA10" s="491"/>
      <c r="DB10" s="491"/>
      <c r="DC10" s="491"/>
      <c r="DD10" s="491"/>
      <c r="DE10" s="491"/>
      <c r="DF10" s="491"/>
      <c r="DG10" s="491"/>
      <c r="DH10" s="491"/>
      <c r="DI10" s="491"/>
      <c r="DJ10" s="491"/>
      <c r="DK10" s="491"/>
      <c r="DL10" s="491"/>
      <c r="DM10" s="491"/>
      <c r="DN10" s="491"/>
      <c r="DO10" s="491"/>
      <c r="DP10" s="491"/>
      <c r="DQ10" s="491"/>
      <c r="DR10" s="491"/>
      <c r="DS10" s="491"/>
      <c r="DT10" s="491"/>
      <c r="DU10" s="491"/>
      <c r="DV10" s="491"/>
      <c r="DW10" s="491"/>
      <c r="DX10" s="491"/>
      <c r="DY10" s="470"/>
      <c r="DZ10" s="470"/>
      <c r="EA10" s="470"/>
      <c r="EB10" s="470"/>
      <c r="EC10" s="470"/>
      <c r="ED10" s="470"/>
      <c r="EE10" s="470"/>
      <c r="EF10" s="470"/>
      <c r="EG10" s="470"/>
      <c r="EH10" s="470"/>
      <c r="EI10" s="470"/>
      <c r="EJ10" s="470"/>
    </row>
    <row r="11" spans="1:140" s="25" customFormat="1" ht="15" customHeight="1" x14ac:dyDescent="0.25">
      <c r="A11" s="534"/>
      <c r="B11" s="612"/>
      <c r="C11" s="344" t="s">
        <v>11</v>
      </c>
      <c r="D11" s="467">
        <f t="shared" si="1"/>
        <v>0</v>
      </c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489"/>
      <c r="AP11" s="489"/>
      <c r="AQ11" s="489"/>
      <c r="AR11" s="489"/>
      <c r="AS11" s="489"/>
      <c r="AT11" s="489"/>
      <c r="AU11" s="489"/>
      <c r="AV11" s="489"/>
      <c r="AW11" s="489"/>
      <c r="AX11" s="489"/>
      <c r="AY11" s="489"/>
      <c r="AZ11" s="489"/>
      <c r="BA11" s="489"/>
      <c r="BB11" s="489"/>
      <c r="BC11" s="489"/>
      <c r="BD11" s="489"/>
      <c r="BE11" s="489"/>
      <c r="BF11" s="489"/>
      <c r="BG11" s="489"/>
      <c r="BH11" s="489"/>
      <c r="BI11" s="489"/>
      <c r="BJ11" s="489"/>
      <c r="BK11" s="489"/>
      <c r="BL11" s="489"/>
      <c r="BM11" s="489"/>
      <c r="BN11" s="489"/>
      <c r="BO11" s="489"/>
      <c r="BP11" s="489"/>
      <c r="BQ11" s="489"/>
      <c r="BR11" s="489"/>
      <c r="BS11" s="489"/>
      <c r="BT11" s="489"/>
      <c r="BU11" s="489"/>
      <c r="BV11" s="489"/>
      <c r="BW11" s="489"/>
      <c r="BX11" s="489"/>
      <c r="BY11" s="489"/>
      <c r="BZ11" s="489"/>
      <c r="CA11" s="489"/>
      <c r="CB11" s="489"/>
      <c r="CC11" s="489"/>
      <c r="CD11" s="489"/>
      <c r="CE11" s="489"/>
      <c r="CF11" s="489"/>
      <c r="CG11" s="489"/>
      <c r="CH11" s="489"/>
      <c r="CI11" s="489"/>
      <c r="CJ11" s="489"/>
      <c r="CK11" s="489"/>
      <c r="CL11" s="489"/>
      <c r="CM11" s="489"/>
      <c r="CN11" s="489"/>
      <c r="CO11" s="489"/>
      <c r="CP11" s="489"/>
      <c r="CQ11" s="489"/>
      <c r="CR11" s="489"/>
      <c r="CS11" s="489"/>
      <c r="CT11" s="489"/>
      <c r="CU11" s="489"/>
      <c r="CV11" s="489"/>
      <c r="CW11" s="489"/>
      <c r="CX11" s="489"/>
      <c r="CY11" s="489"/>
      <c r="CZ11" s="489"/>
      <c r="DA11" s="489"/>
      <c r="DB11" s="489"/>
      <c r="DC11" s="489"/>
      <c r="DD11" s="489"/>
      <c r="DE11" s="489"/>
      <c r="DF11" s="489"/>
      <c r="DG11" s="489"/>
      <c r="DH11" s="489"/>
      <c r="DI11" s="489"/>
      <c r="DJ11" s="489"/>
      <c r="DK11" s="489"/>
      <c r="DL11" s="489"/>
      <c r="DM11" s="489"/>
      <c r="DN11" s="489"/>
      <c r="DO11" s="489"/>
      <c r="DP11" s="489"/>
      <c r="DQ11" s="489"/>
      <c r="DR11" s="489"/>
      <c r="DS11" s="489"/>
      <c r="DT11" s="489"/>
      <c r="DU11" s="489"/>
      <c r="DV11" s="489"/>
      <c r="DW11" s="489"/>
      <c r="DX11" s="489"/>
      <c r="DY11" s="467"/>
      <c r="DZ11" s="467"/>
      <c r="EA11" s="467"/>
      <c r="EB11" s="467"/>
      <c r="EC11" s="467"/>
      <c r="ED11" s="467"/>
      <c r="EE11" s="467"/>
      <c r="EF11" s="467"/>
      <c r="EG11" s="467"/>
      <c r="EH11" s="467"/>
      <c r="EI11" s="467"/>
      <c r="EJ11" s="467"/>
    </row>
    <row r="12" spans="1:140" s="25" customFormat="1" ht="15" customHeight="1" x14ac:dyDescent="0.25">
      <c r="A12" s="534" t="s">
        <v>18</v>
      </c>
      <c r="B12" s="580" t="s">
        <v>270</v>
      </c>
      <c r="C12" s="191" t="s">
        <v>260</v>
      </c>
      <c r="D12" s="470">
        <f t="shared" si="1"/>
        <v>36</v>
      </c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491"/>
      <c r="BE12" s="491"/>
      <c r="BF12" s="491"/>
      <c r="BG12" s="491"/>
      <c r="BH12" s="491"/>
      <c r="BI12" s="491"/>
      <c r="BJ12" s="491"/>
      <c r="BK12" s="491"/>
      <c r="BL12" s="491"/>
      <c r="BM12" s="491"/>
      <c r="BN12" s="491"/>
      <c r="BO12" s="491"/>
      <c r="BP12" s="491"/>
      <c r="BQ12" s="491"/>
      <c r="BR12" s="491"/>
      <c r="BS12" s="491"/>
      <c r="BT12" s="491"/>
      <c r="BU12" s="491"/>
      <c r="BV12" s="491"/>
      <c r="BW12" s="491"/>
      <c r="BX12" s="491"/>
      <c r="BY12" s="491"/>
      <c r="BZ12" s="491"/>
      <c r="CA12" s="491"/>
      <c r="CB12" s="491"/>
      <c r="CC12" s="491"/>
      <c r="CD12" s="491"/>
      <c r="CE12" s="491"/>
      <c r="CF12" s="491"/>
      <c r="CG12" s="491"/>
      <c r="CH12" s="491"/>
      <c r="CI12" s="491"/>
      <c r="CJ12" s="491"/>
      <c r="CK12" s="491"/>
      <c r="CL12" s="491"/>
      <c r="CM12" s="491"/>
      <c r="CN12" s="491"/>
      <c r="CO12" s="491"/>
      <c r="CP12" s="491"/>
      <c r="CQ12" s="491"/>
      <c r="CR12" s="491"/>
      <c r="CS12" s="491"/>
      <c r="CT12" s="491"/>
      <c r="CU12" s="491"/>
      <c r="CV12" s="491"/>
      <c r="CW12" s="491"/>
      <c r="CX12" s="491"/>
      <c r="CY12" s="491"/>
      <c r="CZ12" s="491"/>
      <c r="DA12" s="491"/>
      <c r="DB12" s="491"/>
      <c r="DC12" s="491"/>
      <c r="DD12" s="491"/>
      <c r="DE12" s="491"/>
      <c r="DF12" s="491"/>
      <c r="DG12" s="491"/>
      <c r="DH12" s="491"/>
      <c r="DI12" s="491"/>
      <c r="DJ12" s="491"/>
      <c r="DK12" s="491"/>
      <c r="DL12" s="491"/>
      <c r="DM12" s="491"/>
      <c r="DN12" s="491"/>
      <c r="DO12" s="491"/>
      <c r="DP12" s="491"/>
      <c r="DQ12" s="491"/>
      <c r="DR12" s="491"/>
      <c r="DS12" s="491"/>
      <c r="DT12" s="491"/>
      <c r="DU12" s="491"/>
      <c r="DV12" s="491"/>
      <c r="DW12" s="491"/>
      <c r="DX12" s="491"/>
      <c r="DY12" s="470"/>
      <c r="DZ12" s="470"/>
      <c r="EA12" s="470">
        <v>36</v>
      </c>
      <c r="EB12" s="470"/>
      <c r="EC12" s="470"/>
      <c r="ED12" s="470"/>
      <c r="EE12" s="470"/>
      <c r="EF12" s="470"/>
      <c r="EG12" s="470"/>
      <c r="EH12" s="470"/>
      <c r="EI12" s="470"/>
      <c r="EJ12" s="470"/>
    </row>
    <row r="13" spans="1:140" s="25" customFormat="1" ht="15" customHeight="1" x14ac:dyDescent="0.25">
      <c r="A13" s="534"/>
      <c r="B13" s="580"/>
      <c r="C13" s="191" t="s">
        <v>43</v>
      </c>
      <c r="D13" s="467">
        <f t="shared" si="1"/>
        <v>15.006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89"/>
      <c r="AL13" s="489"/>
      <c r="AM13" s="489"/>
      <c r="AN13" s="489"/>
      <c r="AO13" s="489"/>
      <c r="AP13" s="489"/>
      <c r="AQ13" s="489"/>
      <c r="AR13" s="489"/>
      <c r="AS13" s="489"/>
      <c r="AT13" s="489"/>
      <c r="AU13" s="489"/>
      <c r="AV13" s="489"/>
      <c r="AW13" s="489"/>
      <c r="AX13" s="489"/>
      <c r="AY13" s="489"/>
      <c r="AZ13" s="489"/>
      <c r="BA13" s="489"/>
      <c r="BB13" s="489"/>
      <c r="BC13" s="489"/>
      <c r="BD13" s="489"/>
      <c r="BE13" s="489"/>
      <c r="BF13" s="489"/>
      <c r="BG13" s="489"/>
      <c r="BH13" s="489"/>
      <c r="BI13" s="489"/>
      <c r="BJ13" s="489"/>
      <c r="BK13" s="489"/>
      <c r="BL13" s="489"/>
      <c r="BM13" s="489"/>
      <c r="BN13" s="489"/>
      <c r="BO13" s="489"/>
      <c r="BP13" s="489"/>
      <c r="BQ13" s="489"/>
      <c r="BR13" s="489"/>
      <c r="BS13" s="489"/>
      <c r="BT13" s="489"/>
      <c r="BU13" s="489"/>
      <c r="BV13" s="489"/>
      <c r="BW13" s="489"/>
      <c r="BX13" s="489"/>
      <c r="BY13" s="489"/>
      <c r="BZ13" s="489"/>
      <c r="CA13" s="489"/>
      <c r="CB13" s="489"/>
      <c r="CC13" s="489"/>
      <c r="CD13" s="489"/>
      <c r="CE13" s="489"/>
      <c r="CF13" s="489"/>
      <c r="CG13" s="489"/>
      <c r="CH13" s="489"/>
      <c r="CI13" s="489"/>
      <c r="CJ13" s="489"/>
      <c r="CK13" s="489"/>
      <c r="CL13" s="489"/>
      <c r="CM13" s="489"/>
      <c r="CN13" s="489"/>
      <c r="CO13" s="489"/>
      <c r="CP13" s="489"/>
      <c r="CQ13" s="489"/>
      <c r="CR13" s="489"/>
      <c r="CS13" s="489"/>
      <c r="CT13" s="489"/>
      <c r="CU13" s="489"/>
      <c r="CV13" s="489"/>
      <c r="CW13" s="489"/>
      <c r="CX13" s="489"/>
      <c r="CY13" s="489"/>
      <c r="CZ13" s="489"/>
      <c r="DA13" s="489"/>
      <c r="DB13" s="489"/>
      <c r="DC13" s="489"/>
      <c r="DD13" s="489"/>
      <c r="DE13" s="489"/>
      <c r="DF13" s="489"/>
      <c r="DG13" s="489"/>
      <c r="DH13" s="489"/>
      <c r="DI13" s="489"/>
      <c r="DJ13" s="489"/>
      <c r="DK13" s="489"/>
      <c r="DL13" s="489"/>
      <c r="DM13" s="489"/>
      <c r="DN13" s="489"/>
      <c r="DO13" s="489"/>
      <c r="DP13" s="489"/>
      <c r="DQ13" s="489"/>
      <c r="DR13" s="489"/>
      <c r="DS13" s="489"/>
      <c r="DT13" s="489"/>
      <c r="DU13" s="489"/>
      <c r="DV13" s="489"/>
      <c r="DW13" s="489"/>
      <c r="DX13" s="489"/>
      <c r="DY13" s="467"/>
      <c r="DZ13" s="467"/>
      <c r="EA13" s="467">
        <v>15.006</v>
      </c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s="25" customFormat="1" ht="15" customHeight="1" x14ac:dyDescent="0.25">
      <c r="A14" s="534" t="s">
        <v>57</v>
      </c>
      <c r="B14" s="604" t="s">
        <v>268</v>
      </c>
      <c r="C14" s="335" t="s">
        <v>28</v>
      </c>
      <c r="D14" s="470">
        <f t="shared" si="1"/>
        <v>4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491"/>
      <c r="BE14" s="491"/>
      <c r="BF14" s="491"/>
      <c r="BG14" s="491"/>
      <c r="BH14" s="491"/>
      <c r="BI14" s="491"/>
      <c r="BJ14" s="491"/>
      <c r="BK14" s="491"/>
      <c r="BL14" s="491"/>
      <c r="BM14" s="491"/>
      <c r="BN14" s="491"/>
      <c r="BO14" s="491"/>
      <c r="BP14" s="491"/>
      <c r="BQ14" s="491"/>
      <c r="BR14" s="491"/>
      <c r="BS14" s="491"/>
      <c r="BT14" s="491"/>
      <c r="BU14" s="491"/>
      <c r="BV14" s="491"/>
      <c r="BW14" s="491"/>
      <c r="BX14" s="491"/>
      <c r="BY14" s="491"/>
      <c r="BZ14" s="491"/>
      <c r="CA14" s="491"/>
      <c r="CB14" s="491"/>
      <c r="CC14" s="491"/>
      <c r="CD14" s="491"/>
      <c r="CE14" s="491"/>
      <c r="CF14" s="491"/>
      <c r="CG14" s="491"/>
      <c r="CH14" s="491"/>
      <c r="CI14" s="491"/>
      <c r="CJ14" s="491"/>
      <c r="CK14" s="491"/>
      <c r="CL14" s="491"/>
      <c r="CM14" s="491"/>
      <c r="CN14" s="491"/>
      <c r="CO14" s="491"/>
      <c r="CP14" s="491"/>
      <c r="CQ14" s="491"/>
      <c r="CR14" s="491"/>
      <c r="CS14" s="491"/>
      <c r="CT14" s="491"/>
      <c r="CU14" s="491"/>
      <c r="CV14" s="491"/>
      <c r="CW14" s="491"/>
      <c r="CX14" s="491"/>
      <c r="CY14" s="491"/>
      <c r="CZ14" s="491"/>
      <c r="DA14" s="491"/>
      <c r="DB14" s="491"/>
      <c r="DC14" s="491"/>
      <c r="DD14" s="491"/>
      <c r="DE14" s="491"/>
      <c r="DF14" s="491"/>
      <c r="DG14" s="491"/>
      <c r="DH14" s="491"/>
      <c r="DI14" s="491"/>
      <c r="DJ14" s="491"/>
      <c r="DK14" s="491"/>
      <c r="DL14" s="491"/>
      <c r="DM14" s="491"/>
      <c r="DN14" s="491"/>
      <c r="DO14" s="491"/>
      <c r="DP14" s="491"/>
      <c r="DQ14" s="491"/>
      <c r="DR14" s="491"/>
      <c r="DS14" s="491"/>
      <c r="DT14" s="491"/>
      <c r="DU14" s="491"/>
      <c r="DV14" s="491"/>
      <c r="DW14" s="491"/>
      <c r="DX14" s="491"/>
      <c r="DY14" s="470">
        <v>4</v>
      </c>
      <c r="DZ14" s="470"/>
      <c r="EA14" s="470"/>
      <c r="EB14" s="470"/>
      <c r="EC14" s="470"/>
      <c r="ED14" s="470"/>
      <c r="EE14" s="470"/>
      <c r="EF14" s="470"/>
      <c r="EG14" s="470"/>
      <c r="EH14" s="470"/>
      <c r="EI14" s="470"/>
      <c r="EJ14" s="470"/>
    </row>
    <row r="15" spans="1:140" s="25" customFormat="1" ht="15" customHeight="1" x14ac:dyDescent="0.25">
      <c r="A15" s="534"/>
      <c r="B15" s="580"/>
      <c r="C15" s="191" t="s">
        <v>43</v>
      </c>
      <c r="D15" s="467">
        <f t="shared" si="1"/>
        <v>0.59899999999999998</v>
      </c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489"/>
      <c r="BF15" s="489"/>
      <c r="BG15" s="489"/>
      <c r="BH15" s="489"/>
      <c r="BI15" s="489"/>
      <c r="BJ15" s="489"/>
      <c r="BK15" s="489"/>
      <c r="BL15" s="489"/>
      <c r="BM15" s="489"/>
      <c r="BN15" s="489"/>
      <c r="BO15" s="489"/>
      <c r="BP15" s="489"/>
      <c r="BQ15" s="489"/>
      <c r="BR15" s="489"/>
      <c r="BS15" s="489"/>
      <c r="BT15" s="489"/>
      <c r="BU15" s="489"/>
      <c r="BV15" s="489"/>
      <c r="BW15" s="489"/>
      <c r="BX15" s="489"/>
      <c r="BY15" s="489"/>
      <c r="BZ15" s="489"/>
      <c r="CA15" s="489"/>
      <c r="CB15" s="489"/>
      <c r="CC15" s="489"/>
      <c r="CD15" s="489"/>
      <c r="CE15" s="489"/>
      <c r="CF15" s="489"/>
      <c r="CG15" s="489"/>
      <c r="CH15" s="489"/>
      <c r="CI15" s="489"/>
      <c r="CJ15" s="489"/>
      <c r="CK15" s="489"/>
      <c r="CL15" s="489"/>
      <c r="CM15" s="489"/>
      <c r="CN15" s="489"/>
      <c r="CO15" s="489"/>
      <c r="CP15" s="489"/>
      <c r="CQ15" s="489"/>
      <c r="CR15" s="489"/>
      <c r="CS15" s="489"/>
      <c r="CT15" s="489"/>
      <c r="CU15" s="489"/>
      <c r="CV15" s="489"/>
      <c r="CW15" s="489"/>
      <c r="CX15" s="489"/>
      <c r="CY15" s="489"/>
      <c r="CZ15" s="489"/>
      <c r="DA15" s="489"/>
      <c r="DB15" s="489"/>
      <c r="DC15" s="489"/>
      <c r="DD15" s="489"/>
      <c r="DE15" s="489"/>
      <c r="DF15" s="489"/>
      <c r="DG15" s="489"/>
      <c r="DH15" s="489"/>
      <c r="DI15" s="489"/>
      <c r="DJ15" s="489"/>
      <c r="DK15" s="489"/>
      <c r="DL15" s="489"/>
      <c r="DM15" s="489"/>
      <c r="DN15" s="489"/>
      <c r="DO15" s="489"/>
      <c r="DP15" s="489"/>
      <c r="DQ15" s="489"/>
      <c r="DR15" s="489"/>
      <c r="DS15" s="489"/>
      <c r="DT15" s="489"/>
      <c r="DU15" s="489"/>
      <c r="DV15" s="489"/>
      <c r="DW15" s="489"/>
      <c r="DX15" s="489"/>
      <c r="DY15" s="467">
        <v>0.59899999999999998</v>
      </c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s="25" customFormat="1" ht="15" customHeight="1" x14ac:dyDescent="0.25">
      <c r="A16" s="534" t="s">
        <v>24</v>
      </c>
      <c r="B16" s="580" t="s">
        <v>265</v>
      </c>
      <c r="C16" s="191" t="s">
        <v>266</v>
      </c>
      <c r="D16" s="470">
        <f t="shared" si="1"/>
        <v>80.7</v>
      </c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491"/>
      <c r="BE16" s="491"/>
      <c r="BF16" s="491"/>
      <c r="BG16" s="491"/>
      <c r="BH16" s="491"/>
      <c r="BI16" s="491"/>
      <c r="BJ16" s="491"/>
      <c r="BK16" s="491"/>
      <c r="BL16" s="491"/>
      <c r="BM16" s="491"/>
      <c r="BN16" s="491"/>
      <c r="BO16" s="491"/>
      <c r="BP16" s="491"/>
      <c r="BQ16" s="491"/>
      <c r="BR16" s="491"/>
      <c r="BS16" s="491"/>
      <c r="BT16" s="491"/>
      <c r="BU16" s="491"/>
      <c r="BV16" s="491"/>
      <c r="BW16" s="491"/>
      <c r="BX16" s="491"/>
      <c r="BY16" s="491"/>
      <c r="BZ16" s="491"/>
      <c r="CA16" s="491"/>
      <c r="CB16" s="491"/>
      <c r="CC16" s="491"/>
      <c r="CD16" s="491"/>
      <c r="CE16" s="491"/>
      <c r="CF16" s="491"/>
      <c r="CG16" s="491"/>
      <c r="CH16" s="491"/>
      <c r="CI16" s="491"/>
      <c r="CJ16" s="491"/>
      <c r="CK16" s="491"/>
      <c r="CL16" s="491"/>
      <c r="CM16" s="491"/>
      <c r="CN16" s="491"/>
      <c r="CO16" s="491"/>
      <c r="CP16" s="491"/>
      <c r="CQ16" s="491"/>
      <c r="CR16" s="491"/>
      <c r="CS16" s="491"/>
      <c r="CT16" s="491"/>
      <c r="CU16" s="491"/>
      <c r="CV16" s="491"/>
      <c r="CW16" s="491"/>
      <c r="CX16" s="491"/>
      <c r="CY16" s="491"/>
      <c r="CZ16" s="491"/>
      <c r="DA16" s="491"/>
      <c r="DB16" s="491"/>
      <c r="DC16" s="491"/>
      <c r="DD16" s="491"/>
      <c r="DE16" s="491"/>
      <c r="DF16" s="491"/>
      <c r="DG16" s="491"/>
      <c r="DH16" s="491"/>
      <c r="DI16" s="491"/>
      <c r="DJ16" s="491"/>
      <c r="DK16" s="491"/>
      <c r="DL16" s="491"/>
      <c r="DM16" s="491"/>
      <c r="DN16" s="491"/>
      <c r="DO16" s="491"/>
      <c r="DP16" s="491"/>
      <c r="DQ16" s="491"/>
      <c r="DR16" s="491"/>
      <c r="DS16" s="491"/>
      <c r="DT16" s="491"/>
      <c r="DU16" s="491"/>
      <c r="DV16" s="491"/>
      <c r="DW16" s="491"/>
      <c r="DX16" s="491"/>
      <c r="DY16" s="470"/>
      <c r="DZ16" s="470"/>
      <c r="EA16" s="470"/>
      <c r="EB16" s="470"/>
      <c r="EC16" s="470"/>
      <c r="ED16" s="470"/>
      <c r="EE16" s="470"/>
      <c r="EF16" s="470"/>
      <c r="EG16" s="470"/>
      <c r="EH16" s="470">
        <v>80.7</v>
      </c>
      <c r="EI16" s="470"/>
      <c r="EJ16" s="470"/>
    </row>
    <row r="17" spans="1:140" s="25" customFormat="1" ht="21" customHeight="1" thickBot="1" x14ac:dyDescent="0.3">
      <c r="A17" s="534"/>
      <c r="B17" s="580"/>
      <c r="C17" s="191" t="s">
        <v>11</v>
      </c>
      <c r="D17" s="467">
        <f t="shared" si="1"/>
        <v>175.98099999999999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489"/>
      <c r="BF17" s="489"/>
      <c r="BG17" s="489"/>
      <c r="BH17" s="489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9"/>
      <c r="BT17" s="489"/>
      <c r="BU17" s="489"/>
      <c r="BV17" s="489"/>
      <c r="BW17" s="489"/>
      <c r="BX17" s="489"/>
      <c r="BY17" s="489"/>
      <c r="BZ17" s="489"/>
      <c r="CA17" s="489"/>
      <c r="CB17" s="489"/>
      <c r="CC17" s="489"/>
      <c r="CD17" s="489"/>
      <c r="CE17" s="489"/>
      <c r="CF17" s="489"/>
      <c r="CG17" s="489"/>
      <c r="CH17" s="489"/>
      <c r="CI17" s="489"/>
      <c r="CJ17" s="489"/>
      <c r="CK17" s="489"/>
      <c r="CL17" s="489"/>
      <c r="CM17" s="489"/>
      <c r="CN17" s="489"/>
      <c r="CO17" s="489"/>
      <c r="CP17" s="489"/>
      <c r="CQ17" s="489"/>
      <c r="CR17" s="489"/>
      <c r="CS17" s="489"/>
      <c r="CT17" s="489"/>
      <c r="CU17" s="489"/>
      <c r="CV17" s="489"/>
      <c r="CW17" s="489"/>
      <c r="CX17" s="489"/>
      <c r="CY17" s="489"/>
      <c r="CZ17" s="489"/>
      <c r="DA17" s="489"/>
      <c r="DB17" s="489"/>
      <c r="DC17" s="489"/>
      <c r="DD17" s="489"/>
      <c r="DE17" s="489"/>
      <c r="DF17" s="489"/>
      <c r="DG17" s="489"/>
      <c r="DH17" s="489"/>
      <c r="DI17" s="489"/>
      <c r="DJ17" s="489"/>
      <c r="DK17" s="489"/>
      <c r="DL17" s="489"/>
      <c r="DM17" s="489"/>
      <c r="DN17" s="489"/>
      <c r="DO17" s="489"/>
      <c r="DP17" s="489"/>
      <c r="DQ17" s="489"/>
      <c r="DR17" s="489"/>
      <c r="DS17" s="489"/>
      <c r="DT17" s="489"/>
      <c r="DU17" s="489"/>
      <c r="DV17" s="489"/>
      <c r="DW17" s="489"/>
      <c r="DX17" s="489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>
        <v>175.98099999999999</v>
      </c>
      <c r="EI17" s="467"/>
      <c r="EJ17" s="467"/>
    </row>
    <row r="18" spans="1:140" s="25" customFormat="1" ht="15.75" thickBot="1" x14ac:dyDescent="0.3">
      <c r="A18" s="397" t="s">
        <v>75</v>
      </c>
      <c r="B18" s="454" t="s">
        <v>76</v>
      </c>
      <c r="C18" s="399" t="s">
        <v>11</v>
      </c>
      <c r="D18" s="471">
        <f t="shared" si="1"/>
        <v>155.30199999999999</v>
      </c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71"/>
      <c r="DY18" s="492">
        <f>DY20+DY30+DY32</f>
        <v>14.68</v>
      </c>
      <c r="DZ18" s="492">
        <f t="shared" ref="DZ18:EF18" si="2">DZ20+DZ30+DZ32</f>
        <v>14.96</v>
      </c>
      <c r="EA18" s="492">
        <f t="shared" si="2"/>
        <v>2.0979999999999999</v>
      </c>
      <c r="EB18" s="492">
        <f t="shared" si="2"/>
        <v>2.0979999999999999</v>
      </c>
      <c r="EC18" s="492">
        <f t="shared" si="2"/>
        <v>2.1219999999999999</v>
      </c>
      <c r="ED18" s="492">
        <f>ED20+ED30+ED32</f>
        <v>60.621000000000002</v>
      </c>
      <c r="EE18" s="492">
        <f t="shared" si="2"/>
        <v>40.35</v>
      </c>
      <c r="EF18" s="492">
        <f t="shared" si="2"/>
        <v>5.5039999999999996</v>
      </c>
      <c r="EG18" s="492">
        <f>EG20+EG30+EG32</f>
        <v>0</v>
      </c>
      <c r="EH18" s="492">
        <f t="shared" ref="EH18:EJ18" si="3">EH20+EH30+EH32</f>
        <v>0</v>
      </c>
      <c r="EI18" s="492">
        <f t="shared" si="3"/>
        <v>4.6120000000000001</v>
      </c>
      <c r="EJ18" s="492">
        <f t="shared" si="3"/>
        <v>8.2569999999999997</v>
      </c>
    </row>
    <row r="19" spans="1:140" s="25" customFormat="1" ht="15" x14ac:dyDescent="0.25">
      <c r="A19" s="599" t="s">
        <v>205</v>
      </c>
      <c r="B19" s="601" t="s">
        <v>206</v>
      </c>
      <c r="C19" s="466" t="s">
        <v>17</v>
      </c>
      <c r="D19" s="469">
        <f t="shared" si="1"/>
        <v>0</v>
      </c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0" s="25" customFormat="1" ht="15" x14ac:dyDescent="0.25">
      <c r="A20" s="600"/>
      <c r="B20" s="602"/>
      <c r="C20" s="461" t="s">
        <v>11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>
        <f>ED22+ED24+ED26+ED28</f>
        <v>0</v>
      </c>
      <c r="EE20" s="467"/>
      <c r="EF20" s="467"/>
      <c r="EG20" s="467"/>
      <c r="EH20" s="467"/>
      <c r="EI20" s="467"/>
      <c r="EJ20" s="467"/>
    </row>
    <row r="21" spans="1:140" ht="15" x14ac:dyDescent="0.25">
      <c r="A21" s="534" t="s">
        <v>229</v>
      </c>
      <c r="B21" s="535" t="s">
        <v>19</v>
      </c>
      <c r="C21" s="191" t="s">
        <v>20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4"/>
      <c r="B22" s="535"/>
      <c r="C22" s="191" t="s">
        <v>11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4" t="s">
        <v>230</v>
      </c>
      <c r="B23" s="535" t="s">
        <v>21</v>
      </c>
      <c r="C23" s="191" t="s">
        <v>17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34"/>
      <c r="B24" s="535"/>
      <c r="C24" s="191" t="s">
        <v>11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34" t="s">
        <v>231</v>
      </c>
      <c r="B25" s="535" t="s">
        <v>264</v>
      </c>
      <c r="C25" s="191" t="s">
        <v>17</v>
      </c>
      <c r="D25" s="467">
        <f t="shared" si="1"/>
        <v>0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0" ht="15" x14ac:dyDescent="0.25">
      <c r="A26" s="534"/>
      <c r="B26" s="535"/>
      <c r="C26" s="191" t="s">
        <v>11</v>
      </c>
      <c r="D26" s="467">
        <f t="shared" si="1"/>
        <v>0</v>
      </c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  <c r="EG26" s="467"/>
      <c r="EH26" s="467"/>
      <c r="EI26" s="467"/>
      <c r="EJ26" s="467"/>
    </row>
    <row r="27" spans="1:140" ht="15" x14ac:dyDescent="0.25">
      <c r="A27" s="534" t="s">
        <v>232</v>
      </c>
      <c r="B27" s="535" t="s">
        <v>258</v>
      </c>
      <c r="C27" s="191" t="s">
        <v>17</v>
      </c>
      <c r="D27" s="467">
        <f t="shared" si="1"/>
        <v>0</v>
      </c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467"/>
    </row>
    <row r="28" spans="1:140" ht="15.75" customHeight="1" x14ac:dyDescent="0.25">
      <c r="A28" s="537"/>
      <c r="B28" s="606"/>
      <c r="C28" s="344" t="s">
        <v>11</v>
      </c>
      <c r="D28" s="470">
        <f t="shared" si="1"/>
        <v>0</v>
      </c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0" ht="15" x14ac:dyDescent="0.25">
      <c r="A29" s="534" t="s">
        <v>112</v>
      </c>
      <c r="B29" s="579" t="s">
        <v>257</v>
      </c>
      <c r="C29" s="191" t="s">
        <v>28</v>
      </c>
      <c r="D29" s="467">
        <f t="shared" si="1"/>
        <v>0</v>
      </c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  <c r="EG29" s="467"/>
      <c r="EH29" s="467"/>
      <c r="EI29" s="467"/>
      <c r="EJ29" s="467"/>
    </row>
    <row r="30" spans="1:140" ht="15" x14ac:dyDescent="0.25">
      <c r="A30" s="534"/>
      <c r="B30" s="579"/>
      <c r="C30" s="191" t="s">
        <v>11</v>
      </c>
      <c r="D30" s="467">
        <f t="shared" si="1"/>
        <v>0</v>
      </c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  <c r="EH30" s="467"/>
      <c r="EI30" s="467"/>
      <c r="EJ30" s="467"/>
    </row>
    <row r="31" spans="1:140" ht="15" x14ac:dyDescent="0.25">
      <c r="A31" s="536" t="s">
        <v>48</v>
      </c>
      <c r="B31" s="604" t="s">
        <v>216</v>
      </c>
      <c r="C31" s="335" t="s">
        <v>28</v>
      </c>
      <c r="D31" s="469">
        <f t="shared" si="1"/>
        <v>130</v>
      </c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69">
        <v>14</v>
      </c>
      <c r="DZ31" s="469">
        <v>13</v>
      </c>
      <c r="EA31" s="469">
        <v>2</v>
      </c>
      <c r="EB31" s="469">
        <v>2</v>
      </c>
      <c r="EC31" s="469">
        <v>2</v>
      </c>
      <c r="ED31" s="469">
        <v>48</v>
      </c>
      <c r="EE31" s="469">
        <v>35</v>
      </c>
      <c r="EF31" s="469">
        <v>4</v>
      </c>
      <c r="EG31" s="469"/>
      <c r="EH31" s="469"/>
      <c r="EI31" s="469">
        <v>4</v>
      </c>
      <c r="EJ31" s="469">
        <v>6</v>
      </c>
    </row>
    <row r="32" spans="1:140" ht="15.75" thickBot="1" x14ac:dyDescent="0.3">
      <c r="A32" s="523"/>
      <c r="B32" s="605"/>
      <c r="C32" s="329" t="s">
        <v>11</v>
      </c>
      <c r="D32" s="468">
        <f t="shared" si="1"/>
        <v>155.30199999999999</v>
      </c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>
        <v>14.68</v>
      </c>
      <c r="DZ32" s="468">
        <v>14.96</v>
      </c>
      <c r="EA32" s="468">
        <v>2.0979999999999999</v>
      </c>
      <c r="EB32" s="468">
        <v>2.0979999999999999</v>
      </c>
      <c r="EC32" s="468">
        <v>2.1219999999999999</v>
      </c>
      <c r="ED32" s="468">
        <v>60.621000000000002</v>
      </c>
      <c r="EE32" s="468">
        <v>40.35</v>
      </c>
      <c r="EF32" s="468">
        <v>5.5039999999999996</v>
      </c>
      <c r="EG32" s="468"/>
      <c r="EH32" s="468"/>
      <c r="EI32" s="468">
        <v>4.6120000000000001</v>
      </c>
      <c r="EJ32" s="468">
        <v>8.2569999999999997</v>
      </c>
    </row>
    <row r="33" spans="1:140" s="25" customFormat="1" ht="15.75" thickBot="1" x14ac:dyDescent="0.3">
      <c r="A33" s="463" t="s">
        <v>87</v>
      </c>
      <c r="B33" s="454" t="s">
        <v>85</v>
      </c>
      <c r="C33" s="399" t="s">
        <v>11</v>
      </c>
      <c r="D33" s="464">
        <f t="shared" si="1"/>
        <v>20.347000000000001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f>DY35+DY37+DY39</f>
        <v>0</v>
      </c>
      <c r="DZ33" s="464">
        <f t="shared" ref="DZ33:EJ33" si="4">DZ35+DZ37+DZ39</f>
        <v>0.42299999999999999</v>
      </c>
      <c r="EA33" s="464">
        <f t="shared" si="4"/>
        <v>0</v>
      </c>
      <c r="EB33" s="464">
        <f t="shared" si="4"/>
        <v>0</v>
      </c>
      <c r="EC33" s="464">
        <f t="shared" si="4"/>
        <v>12.068</v>
      </c>
      <c r="ED33" s="464">
        <f t="shared" si="4"/>
        <v>3.9609999999999999</v>
      </c>
      <c r="EE33" s="464">
        <f t="shared" si="4"/>
        <v>0</v>
      </c>
      <c r="EF33" s="464">
        <f t="shared" si="4"/>
        <v>0</v>
      </c>
      <c r="EG33" s="464">
        <f t="shared" si="4"/>
        <v>0</v>
      </c>
      <c r="EH33" s="464">
        <f t="shared" si="4"/>
        <v>0.81799999999999995</v>
      </c>
      <c r="EI33" s="464">
        <f t="shared" si="4"/>
        <v>0</v>
      </c>
      <c r="EJ33" s="464">
        <f t="shared" si="4"/>
        <v>3.077</v>
      </c>
    </row>
    <row r="34" spans="1:140" s="25" customFormat="1" ht="15" x14ac:dyDescent="0.25">
      <c r="A34" s="609">
        <v>25</v>
      </c>
      <c r="B34" s="611" t="s">
        <v>217</v>
      </c>
      <c r="C34" s="335" t="s">
        <v>17</v>
      </c>
      <c r="D34" s="472">
        <f t="shared" si="1"/>
        <v>0.01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72"/>
      <c r="EA34" s="472"/>
      <c r="EB34" s="472"/>
      <c r="EC34" s="472">
        <v>0.01</v>
      </c>
      <c r="ED34" s="472"/>
      <c r="EE34" s="472"/>
      <c r="EF34" s="472"/>
      <c r="EG34" s="472"/>
      <c r="EH34" s="472"/>
      <c r="EI34" s="472"/>
      <c r="EJ34" s="472"/>
    </row>
    <row r="35" spans="1:140" s="25" customFormat="1" ht="15" x14ac:dyDescent="0.25">
      <c r="A35" s="610"/>
      <c r="B35" s="606"/>
      <c r="C35" s="344" t="s">
        <v>11</v>
      </c>
      <c r="D35" s="473">
        <f t="shared" si="1"/>
        <v>12.068</v>
      </c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3"/>
      <c r="CG35" s="473"/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3"/>
      <c r="CX35" s="473"/>
      <c r="CY35" s="473"/>
      <c r="CZ35" s="473"/>
      <c r="DA35" s="473"/>
      <c r="DB35" s="473"/>
      <c r="DC35" s="473"/>
      <c r="DD35" s="473"/>
      <c r="DE35" s="473"/>
      <c r="DF35" s="473"/>
      <c r="DG35" s="473"/>
      <c r="DH35" s="473"/>
      <c r="DI35" s="473"/>
      <c r="DJ35" s="473"/>
      <c r="DK35" s="473"/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3"/>
      <c r="DX35" s="473"/>
      <c r="DY35" s="473"/>
      <c r="DZ35" s="473"/>
      <c r="EA35" s="473"/>
      <c r="EB35" s="473"/>
      <c r="EC35" s="473">
        <v>12.068</v>
      </c>
      <c r="ED35" s="473"/>
      <c r="EE35" s="473"/>
      <c r="EF35" s="473"/>
      <c r="EG35" s="473"/>
      <c r="EH35" s="473"/>
      <c r="EI35" s="473"/>
      <c r="EJ35" s="473"/>
    </row>
    <row r="36" spans="1:140" s="25" customFormat="1" ht="15" x14ac:dyDescent="0.25">
      <c r="A36" s="597">
        <v>26</v>
      </c>
      <c r="B36" s="598" t="s">
        <v>256</v>
      </c>
      <c r="C36" s="484" t="s">
        <v>28</v>
      </c>
      <c r="D36" s="486">
        <f t="shared" si="1"/>
        <v>20</v>
      </c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485"/>
      <c r="BR36" s="485"/>
      <c r="BS36" s="485"/>
      <c r="BT36" s="485"/>
      <c r="BU36" s="485"/>
      <c r="BV36" s="485"/>
      <c r="BW36" s="485"/>
      <c r="BX36" s="485"/>
      <c r="BY36" s="485"/>
      <c r="BZ36" s="485"/>
      <c r="CA36" s="485"/>
      <c r="CB36" s="485"/>
      <c r="CC36" s="485"/>
      <c r="CD36" s="485"/>
      <c r="CE36" s="485"/>
      <c r="CF36" s="485"/>
      <c r="CG36" s="485"/>
      <c r="CH36" s="485"/>
      <c r="CI36" s="485"/>
      <c r="CJ36" s="485"/>
      <c r="CK36" s="485"/>
      <c r="CL36" s="485"/>
      <c r="CM36" s="485"/>
      <c r="CN36" s="485"/>
      <c r="CO36" s="485"/>
      <c r="CP36" s="485"/>
      <c r="CQ36" s="485"/>
      <c r="CR36" s="485"/>
      <c r="CS36" s="485"/>
      <c r="CT36" s="485"/>
      <c r="CU36" s="485"/>
      <c r="CV36" s="485"/>
      <c r="CW36" s="485"/>
      <c r="CX36" s="485"/>
      <c r="CY36" s="485"/>
      <c r="CZ36" s="485"/>
      <c r="DA36" s="485"/>
      <c r="DB36" s="485"/>
      <c r="DC36" s="485"/>
      <c r="DD36" s="485"/>
      <c r="DE36" s="485"/>
      <c r="DF36" s="485"/>
      <c r="DG36" s="485"/>
      <c r="DH36" s="485"/>
      <c r="DI36" s="485"/>
      <c r="DJ36" s="485"/>
      <c r="DK36" s="485"/>
      <c r="DL36" s="485"/>
      <c r="DM36" s="485"/>
      <c r="DN36" s="485"/>
      <c r="DO36" s="485"/>
      <c r="DP36" s="485"/>
      <c r="DQ36" s="485"/>
      <c r="DR36" s="485"/>
      <c r="DS36" s="485"/>
      <c r="DT36" s="485"/>
      <c r="DU36" s="485"/>
      <c r="DV36" s="485"/>
      <c r="DW36" s="485"/>
      <c r="DX36" s="485"/>
      <c r="DY36" s="485"/>
      <c r="DZ36" s="486">
        <v>2</v>
      </c>
      <c r="EA36" s="486"/>
      <c r="EB36" s="486"/>
      <c r="EC36" s="486"/>
      <c r="ED36" s="486">
        <v>3</v>
      </c>
      <c r="EE36" s="486"/>
      <c r="EF36" s="486"/>
      <c r="EG36" s="486"/>
      <c r="EH36" s="486">
        <v>3</v>
      </c>
      <c r="EI36" s="486"/>
      <c r="EJ36" s="486">
        <v>12</v>
      </c>
    </row>
    <row r="37" spans="1:140" s="25" customFormat="1" ht="16.5" customHeight="1" x14ac:dyDescent="0.25">
      <c r="A37" s="597"/>
      <c r="B37" s="598"/>
      <c r="C37" s="191" t="s">
        <v>11</v>
      </c>
      <c r="D37" s="472">
        <f t="shared" si="1"/>
        <v>8.2789999999999999</v>
      </c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7"/>
      <c r="BM37" s="487"/>
      <c r="BN37" s="487"/>
      <c r="BO37" s="487"/>
      <c r="BP37" s="487"/>
      <c r="BQ37" s="487"/>
      <c r="BR37" s="487"/>
      <c r="BS37" s="487"/>
      <c r="BT37" s="487"/>
      <c r="BU37" s="487"/>
      <c r="BV37" s="487"/>
      <c r="BW37" s="487"/>
      <c r="BX37" s="487"/>
      <c r="BY37" s="487"/>
      <c r="BZ37" s="487"/>
      <c r="CA37" s="487"/>
      <c r="CB37" s="487"/>
      <c r="CC37" s="487"/>
      <c r="CD37" s="487"/>
      <c r="CE37" s="487"/>
      <c r="CF37" s="487"/>
      <c r="CG37" s="487"/>
      <c r="CH37" s="487"/>
      <c r="CI37" s="487"/>
      <c r="CJ37" s="487"/>
      <c r="CK37" s="487"/>
      <c r="CL37" s="487"/>
      <c r="CM37" s="487"/>
      <c r="CN37" s="487"/>
      <c r="CO37" s="487"/>
      <c r="CP37" s="487"/>
      <c r="CQ37" s="487"/>
      <c r="CR37" s="487"/>
      <c r="CS37" s="487"/>
      <c r="CT37" s="487"/>
      <c r="CU37" s="487"/>
      <c r="CV37" s="487"/>
      <c r="CW37" s="487"/>
      <c r="CX37" s="487"/>
      <c r="CY37" s="487"/>
      <c r="CZ37" s="487"/>
      <c r="DA37" s="487"/>
      <c r="DB37" s="487"/>
      <c r="DC37" s="487"/>
      <c r="DD37" s="487"/>
      <c r="DE37" s="487"/>
      <c r="DF37" s="487"/>
      <c r="DG37" s="487"/>
      <c r="DH37" s="487"/>
      <c r="DI37" s="487"/>
      <c r="DJ37" s="487"/>
      <c r="DK37" s="487"/>
      <c r="DL37" s="487"/>
      <c r="DM37" s="487"/>
      <c r="DN37" s="487"/>
      <c r="DO37" s="487"/>
      <c r="DP37" s="487"/>
      <c r="DQ37" s="487"/>
      <c r="DR37" s="487"/>
      <c r="DS37" s="487"/>
      <c r="DT37" s="487"/>
      <c r="DU37" s="487"/>
      <c r="DV37" s="487"/>
      <c r="DW37" s="487"/>
      <c r="DX37" s="487"/>
      <c r="DY37" s="487"/>
      <c r="DZ37" s="472">
        <v>0.42299999999999999</v>
      </c>
      <c r="EA37" s="472"/>
      <c r="EB37" s="472"/>
      <c r="EC37" s="472"/>
      <c r="ED37" s="472">
        <v>3.9609999999999999</v>
      </c>
      <c r="EE37" s="472"/>
      <c r="EF37" s="472"/>
      <c r="EG37" s="472"/>
      <c r="EH37" s="472">
        <v>0.81799999999999995</v>
      </c>
      <c r="EI37" s="472"/>
      <c r="EJ37" s="472">
        <v>3.077</v>
      </c>
    </row>
    <row r="38" spans="1:140" s="25" customFormat="1" ht="15" x14ac:dyDescent="0.25">
      <c r="A38" s="536" t="s">
        <v>233</v>
      </c>
      <c r="B38" s="595" t="s">
        <v>259</v>
      </c>
      <c r="C38" s="335" t="s">
        <v>28</v>
      </c>
      <c r="D38" s="472">
        <f t="shared" si="1"/>
        <v>0</v>
      </c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2"/>
      <c r="CZ38" s="472"/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2"/>
      <c r="DS38" s="472"/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</row>
    <row r="39" spans="1:140" s="25" customFormat="1" ht="15.75" thickBot="1" x14ac:dyDescent="0.3">
      <c r="A39" s="523"/>
      <c r="B39" s="596"/>
      <c r="C39" s="329" t="s">
        <v>11</v>
      </c>
      <c r="D39" s="474">
        <f t="shared" si="1"/>
        <v>0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</row>
    <row r="40" spans="1:140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4">
        <f t="shared" si="1"/>
        <v>14.856999999999999</v>
      </c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464"/>
      <c r="BU40" s="464"/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464"/>
      <c r="CK40" s="464"/>
      <c r="CL40" s="464"/>
      <c r="CM40" s="464"/>
      <c r="CN40" s="464"/>
      <c r="CO40" s="464"/>
      <c r="CP40" s="464"/>
      <c r="CQ40" s="464"/>
      <c r="CR40" s="464"/>
      <c r="CS40" s="464"/>
      <c r="CT40" s="464"/>
      <c r="CU40" s="464"/>
      <c r="CV40" s="464"/>
      <c r="CW40" s="464"/>
      <c r="CX40" s="464"/>
      <c r="CY40" s="464"/>
      <c r="CZ40" s="464"/>
      <c r="DA40" s="464"/>
      <c r="DB40" s="464"/>
      <c r="DC40" s="464"/>
      <c r="DD40" s="464"/>
      <c r="DE40" s="464"/>
      <c r="DF40" s="464"/>
      <c r="DG40" s="464"/>
      <c r="DH40" s="464"/>
      <c r="DI40" s="464"/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4"/>
      <c r="DX40" s="464"/>
      <c r="DY40" s="464"/>
      <c r="DZ40" s="464">
        <f>DZ41</f>
        <v>5.47</v>
      </c>
      <c r="EA40" s="464"/>
      <c r="EB40" s="464"/>
      <c r="EC40" s="464">
        <f>EC42</f>
        <v>0</v>
      </c>
      <c r="ED40" s="464">
        <f>ED42</f>
        <v>9.3870000000000005</v>
      </c>
      <c r="EE40" s="464"/>
      <c r="EF40" s="464">
        <f>EF41</f>
        <v>0</v>
      </c>
      <c r="EG40" s="464"/>
      <c r="EH40" s="464"/>
      <c r="EI40" s="464"/>
      <c r="EJ40" s="464"/>
    </row>
    <row r="41" spans="1:140" s="25" customFormat="1" ht="17.25" customHeight="1" thickBot="1" x14ac:dyDescent="0.3">
      <c r="A41" s="493"/>
      <c r="B41" s="494" t="s">
        <v>272</v>
      </c>
      <c r="C41" s="419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/>
      <c r="DZ41" s="495">
        <v>5.47</v>
      </c>
      <c r="EA41" s="465"/>
      <c r="EB41" s="465"/>
      <c r="EC41" s="465"/>
      <c r="ED41" s="465"/>
      <c r="EE41" s="465"/>
      <c r="EF41" s="495"/>
      <c r="EG41" s="465"/>
      <c r="EH41" s="465"/>
      <c r="EI41" s="465"/>
      <c r="EJ41" s="465"/>
    </row>
    <row r="42" spans="1:140" s="25" customFormat="1" ht="17.25" customHeight="1" thickBot="1" x14ac:dyDescent="0.3">
      <c r="A42" s="493"/>
      <c r="B42" s="494" t="s">
        <v>271</v>
      </c>
      <c r="C42" s="419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95"/>
      <c r="EA42" s="465"/>
      <c r="EB42" s="465"/>
      <c r="EC42" s="495"/>
      <c r="ED42" s="495">
        <v>9.3870000000000005</v>
      </c>
      <c r="EE42" s="465"/>
      <c r="EF42" s="465"/>
      <c r="EG42" s="465"/>
      <c r="EH42" s="465"/>
      <c r="EI42" s="465"/>
      <c r="EJ42" s="465"/>
    </row>
    <row r="43" spans="1:140" s="25" customFormat="1" ht="21.75" customHeight="1" thickBot="1" x14ac:dyDescent="0.3">
      <c r="A43" s="417"/>
      <c r="B43" s="418" t="s">
        <v>90</v>
      </c>
      <c r="C43" s="419" t="s">
        <v>11</v>
      </c>
      <c r="D43" s="465">
        <f>D7+D18+D33+D40</f>
        <v>394.09099999999989</v>
      </c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>
        <f>DY7+DY18+DY33+DY40</f>
        <v>20.783999999999999</v>
      </c>
      <c r="DZ43" s="465">
        <f>DZ7+DZ18+DZ33+DZ40</f>
        <v>20.853000000000002</v>
      </c>
      <c r="EA43" s="465">
        <f t="shared" ref="EA43:EJ43" si="5">EA7+EA18+EA33+EA40</f>
        <v>17.103999999999999</v>
      </c>
      <c r="EB43" s="465">
        <f t="shared" si="5"/>
        <v>2.0979999999999999</v>
      </c>
      <c r="EC43" s="465">
        <f t="shared" si="5"/>
        <v>14.19</v>
      </c>
      <c r="ED43" s="465">
        <f t="shared" si="5"/>
        <v>73.969000000000008</v>
      </c>
      <c r="EE43" s="465">
        <f t="shared" si="5"/>
        <v>40.35</v>
      </c>
      <c r="EF43" s="465">
        <f>EF7+EF18+EF33+EF40</f>
        <v>5.5039999999999996</v>
      </c>
      <c r="EG43" s="465">
        <f t="shared" si="5"/>
        <v>0</v>
      </c>
      <c r="EH43" s="465">
        <f t="shared" si="5"/>
        <v>179.173</v>
      </c>
      <c r="EI43" s="465">
        <f t="shared" si="5"/>
        <v>4.6120000000000001</v>
      </c>
      <c r="EJ43" s="465">
        <f t="shared" si="5"/>
        <v>15.453999999999999</v>
      </c>
    </row>
    <row r="44" spans="1:140" s="25" customFormat="1" ht="15" x14ac:dyDescent="0.25">
      <c r="A44" s="460"/>
      <c r="B44" s="200"/>
      <c r="C44" s="201"/>
      <c r="D44" s="203"/>
    </row>
    <row r="45" spans="1:140" ht="47.25" customHeight="1" x14ac:dyDescent="0.25">
      <c r="A45" s="89" t="s">
        <v>273</v>
      </c>
      <c r="C45" s="89"/>
    </row>
    <row r="46" spans="1:140" ht="41.25" customHeight="1" x14ac:dyDescent="0.25">
      <c r="B46" s="89" t="s">
        <v>263</v>
      </c>
      <c r="C46" s="89"/>
    </row>
    <row r="48" spans="1:140" ht="12.75" customHeight="1" x14ac:dyDescent="0.2"/>
    <row r="49" spans="1:105" s="16" customFormat="1" ht="15.75" x14ac:dyDescent="0.25">
      <c r="A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15.75" x14ac:dyDescent="0.25">
      <c r="A50" s="2"/>
      <c r="B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</sheetData>
  <mergeCells count="159">
    <mergeCell ref="DU4:DU5"/>
    <mergeCell ref="DV4:DV5"/>
    <mergeCell ref="DW4:DW5"/>
    <mergeCell ref="DX4:DX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4:A35"/>
    <mergeCell ref="B34:B35"/>
    <mergeCell ref="A10:A11"/>
    <mergeCell ref="B10:B11"/>
    <mergeCell ref="A16:A17"/>
    <mergeCell ref="B16:B17"/>
    <mergeCell ref="A12:A13"/>
    <mergeCell ref="B12:B13"/>
    <mergeCell ref="A14:A15"/>
    <mergeCell ref="B14:B15"/>
    <mergeCell ref="A2:D2"/>
    <mergeCell ref="A4:A6"/>
    <mergeCell ref="B4:B6"/>
    <mergeCell ref="C4:C6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8:A9"/>
    <mergeCell ref="B8:B9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2020-01-28T06:25:13Z</cp:lastPrinted>
  <dcterms:created xsi:type="dcterms:W3CDTF">2004-01-06T09:02:21Z</dcterms:created>
  <dcterms:modified xsi:type="dcterms:W3CDTF">2022-01-14T12:01:38Z</dcterms:modified>
</cp:coreProperties>
</file>