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1.'!$A$1:$E$40</definedName>
  </definedNames>
  <calcPr calcId="145621"/>
</workbook>
</file>

<file path=xl/calcChain.xml><?xml version="1.0" encoding="utf-8"?>
<calcChain xmlns="http://schemas.openxmlformats.org/spreadsheetml/2006/main">
  <c r="DZ35" i="40" l="1"/>
  <c r="D35" i="40" s="1"/>
  <c r="DZ28" i="40"/>
  <c r="EA28" i="40"/>
  <c r="EB28" i="40"/>
  <c r="EC28" i="40"/>
  <c r="ED28" i="40"/>
  <c r="EE28" i="40"/>
  <c r="EF28" i="40"/>
  <c r="EG28" i="40"/>
  <c r="EH28" i="40"/>
  <c r="EI28" i="40"/>
  <c r="EJ28" i="40"/>
  <c r="EH6" i="40" l="1"/>
  <c r="EI6" i="40"/>
  <c r="EJ6" i="40"/>
  <c r="EG6" i="40"/>
  <c r="DZ6" i="40"/>
  <c r="EA6" i="40"/>
  <c r="EB6" i="40"/>
  <c r="EC6" i="40"/>
  <c r="DY6" i="40"/>
  <c r="EF6" i="40" l="1"/>
  <c r="EE6" i="40"/>
  <c r="DY28" i="40" l="1"/>
  <c r="ED6" i="40" l="1"/>
  <c r="DY13" i="40" l="1"/>
  <c r="DZ13" i="40" l="1"/>
  <c r="DZ37" i="40" s="1"/>
  <c r="EA13" i="40"/>
  <c r="EB13" i="40"/>
  <c r="EC13" i="40"/>
  <c r="ED13" i="40"/>
  <c r="EE13" i="40"/>
  <c r="EF13" i="40"/>
  <c r="EG13" i="40"/>
  <c r="EH13" i="40"/>
  <c r="EI13" i="40"/>
  <c r="EJ13" i="40"/>
  <c r="D6" i="40" l="1"/>
  <c r="DY37" i="40" l="1"/>
  <c r="EB37" i="40" l="1"/>
  <c r="ED37" i="40"/>
  <c r="EE37" i="40"/>
  <c r="EF37" i="40"/>
  <c r="EG37" i="40"/>
  <c r="EH37" i="40"/>
  <c r="EI37" i="40"/>
  <c r="EJ37" i="40"/>
  <c r="EC37" i="40"/>
  <c r="D28" i="40"/>
  <c r="EA37" i="40" l="1"/>
  <c r="D37" i="40" s="1"/>
  <c r="D13" i="40" l="1"/>
</calcChain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<sst xmlns="http://schemas.openxmlformats.org/spreadsheetml/2006/main" count="727" uniqueCount="267">
  <si>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</si>
  <si>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</si>
  <si>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</si>
  <si>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</si>
  <si>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</si>
  <si>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</si>
  <si>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</si>
  <si>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</si>
  <si>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</si>
  <si>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</si>
  <si>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</si>
  <si>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</si>
  <si>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</si>
  <si>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</si>
  <si>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</si>
  <si>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</si>
  <si>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</si>
  <si>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</si>
  <si>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</si>
  <si>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</si>
  <si>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</si>
  <si>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</si>
  <si>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</si>
  <si>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</si>
  <si>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</si>
  <si>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</si>
  <si>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</si>
  <si>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</si>
  <si>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</si>
  <si>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</si>
  <si>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</si>
  <si>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</si>
  <si>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</si>
  <si>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</si>
  <si>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</si>
  <si>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</si>
  <si>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</si>
  <si>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</si>
  <si>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</si>
  <si>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</si>
  <si>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</si>
  <si>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</si>
  <si>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</si>
  <si>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</si>
  <si>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</si>
  <si>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</si>
  <si>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</si>
  <si>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</si>
  <si>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</si>
  <si>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</si>
  <si>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</si>
  <si>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</si>
  <si>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</si>
  <si>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</si>
  <si>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</si>
  <si>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</si>
  <si>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</si>
  <si>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</si>
  <si>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</si>
  <si>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</si>
  <si>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</si>
  <si>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</si>
  <si>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</si>
  <si>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</si>
  <si>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</si>
  <si>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</si>
  <si>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</si>
  <si>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</si>
  <si>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</si>
  <si>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</si>
  <si>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</si>
  <si>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</si>
  <si>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</si>
  <si>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</si>
  <si>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</si>
  <si>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</si>
  <si>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</si>
  <si>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</si>
  <si>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</si>
  <si>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</si>
  <si>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</si>
  <si>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</si>
  <si>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</si>
  <si>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</si>
  <si>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</si>
  <si>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</si>
  <si>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</si>
  <si>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</si>
  <si>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</si>
  <si>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</si>
  <si>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</si>
  <si>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</si>
  <si>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</si>
  <si>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</si>
  <si>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</si>
  <si>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</si>
  <si>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</si>
  <si>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</si>
  <si>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</si>
  <si>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</si>
  <si>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</si>
  <si>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</si>
  <si>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</si>
  <si>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</si>
  <si>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</si>
  <si>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</si>
  <si>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</si>
  <si>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</si>
  <si>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</si>
  <si>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</si>
  <si>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</si>
  <si>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</si>
  <si>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</si>
  <si>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</si>
  <si>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</si>
  <si>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</si>
  <si>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</si>
  <si>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</si>
  <si>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</si>
  <si>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</si>
  <si>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</si>
  <si>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</si>
  <si>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</si>
  <si>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</si>
  <si>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</si>
  <si>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</si>
  <si>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</si>
  <si>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</si>
  <si>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</si>
  <si>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</si>
  <si>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</si>
  <si>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</si>
  <si>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</si>
  <si>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</si>
  <si>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</si>
  <si>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</si>
  <si>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</si>
  <si>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</si>
  <si>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</si>
  <si>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</si>
  <si>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</si>
  <si>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</si>
  <si>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</si>
  <si>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</si>
  <si>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</si>
  <si>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</si>
  <si>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</si>
  <si>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</si>
  <si>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</si>
  <si>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</si>
  <si>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</si>
  <si>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</si>
  <si>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</si>
  <si>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</si>
  <si>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</si>
  <si>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</si>
  <si>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</si>
  <si>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</si>
  <si>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</si>
  <si>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</si>
  <si>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</si>
  <si>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</si>
  <si>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</si>
  <si>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</si>
  <si>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</si>
  <si>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</si>
  <si>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</si>
  <si>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</si>
  <si>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</si>
  <si>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</si>
  <si>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</si>
  <si>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</si>
  <si>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</si>
  <si>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</si>
  <si>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</si>
  <si>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</si>
  <si>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</si>
  <si>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</si>
  <si>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</si>
  <si>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</si>
  <si>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</si>
  <si>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</si>
  <si>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</si>
  <si>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</si>
  <si>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</si>
  <si>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</si>
  <si>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</si>
  <si>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</si>
  <si>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</si>
  <si>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</si>
  <si>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</si>
  <si>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</si>
  <si>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</si>
  <si>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</si>
  <si>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</si>
  <si>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</si>
  <si>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</si>
  <si>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</si>
  <si>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</si>
  <si>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</si>
  <si>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</si>
  <si>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</si>
  <si>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</si>
  <si>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</si>
  <si>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</si>
  <si>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</si>
  <si>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</si>
  <si>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</si>
  <si>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</si>
  <si>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</si>
  <si>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</si>
  <si>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</si>
  <si>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</si>
  <si>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</si>
  <si>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</si>
  <si>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</si>
  <si>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</si>
  <si>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</si>
  <si>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</si>
  <si>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</si>
  <si>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</si>
  <si>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</si>
  <si>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</si>
  <si>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</si>
  <si>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</si>
  <si>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</si>
  <si>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</si>
  <si>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</si>
  <si>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</si>
  <si>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</si>
  <si>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</si>
  <si>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</si>
  <si>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</si>
  <si>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</si>
  <si>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</si>
  <si>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</si>
  <si>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</si>
  <si>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</si>
  <si>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</si>
  <si>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</si>
  <si>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</si>
  <si>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</si>
  <si>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</si>
  <si>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</si>
  <si>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</si>
  <si>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</si>
  <si>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</si>
  <si>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</si>
  <si>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</si>
  <si>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</si>
  <si>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</si>
  <si>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</si>
  <si>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</si>
  <si>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</si>
  <si>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</si>
  <si>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</si>
  <si>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</si>
  <si>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</si>
  <si>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</si>
  <si>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>Ремонт перил и частичная окраска стен в парадной</t>
  </si>
  <si>
    <t xml:space="preserve"> окраска фасада (стен)</t>
  </si>
  <si>
    <t>Отчет по текущему ремонту общего имущества в многоквартирном доме № 42 по ул. Загородная за 2021 год.</t>
  </si>
  <si>
    <t>Замена и ремонт эапорной арматуры систем Ц/О, ГВС, ХВС (манометры-январь)</t>
  </si>
  <si>
    <t>Замена участка стояка ХВС</t>
  </si>
  <si>
    <t xml:space="preserve">Аварийно-восстановительные работы </t>
  </si>
  <si>
    <t>Замена частей водосточных труб (прямые звенья, отливы, ухваты)</t>
  </si>
  <si>
    <t xml:space="preserve">ВРИО Генерального директора ООО "УКДС" - управляющей компании ООО "ГК Д.О.М. Колпино" ____________________________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</si>
</sst>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0" fontId="16" fillId="0" borderId="63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left" vertical="center" wrapText="1"/>
    </xf>
    <xf numFmtId="0" fontId="15" fillId="6" borderId="61" xfId="0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 wrapText="1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4" t="s">
        <v>239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18" t="s">
        <v>132</v>
      </c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33" t="s">
        <v>135</v>
      </c>
      <c r="S9" s="540"/>
      <c r="T9" s="540"/>
      <c r="U9" s="533" t="s">
        <v>101</v>
      </c>
      <c r="V9" s="540"/>
      <c r="W9" s="533" t="s">
        <v>133</v>
      </c>
      <c r="X9" s="534"/>
    </row>
    <row r="10" spans="1:24" ht="149.25" customHeight="1" thickBot="1" x14ac:dyDescent="0.25">
      <c r="A10" s="515"/>
      <c r="B10" s="516"/>
      <c r="C10" s="516"/>
      <c r="D10" s="517"/>
      <c r="E10" s="518" t="s">
        <v>154</v>
      </c>
      <c r="F10" s="519"/>
      <c r="G10" s="519"/>
      <c r="H10" s="518" t="s">
        <v>162</v>
      </c>
      <c r="I10" s="519"/>
      <c r="J10" s="519"/>
      <c r="K10" s="518" t="s">
        <v>163</v>
      </c>
      <c r="L10" s="519"/>
      <c r="M10" s="519"/>
      <c r="N10" s="518" t="s">
        <v>157</v>
      </c>
      <c r="O10" s="539"/>
      <c r="P10" s="518" t="s">
        <v>158</v>
      </c>
      <c r="Q10" s="519"/>
      <c r="R10" s="535"/>
      <c r="S10" s="541"/>
      <c r="T10" s="541"/>
      <c r="U10" s="535"/>
      <c r="V10" s="541"/>
      <c r="W10" s="535"/>
      <c r="X10" s="536"/>
    </row>
    <row r="11" spans="1:24" ht="13.5" thickBot="1" x14ac:dyDescent="0.25">
      <c r="A11" s="515"/>
      <c r="B11" s="516"/>
      <c r="C11" s="516"/>
      <c r="D11" s="51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4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4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3" t="s">
        <v>14</v>
      </c>
      <c r="B18" s="54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3"/>
      <c r="B19" s="54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0" t="s">
        <v>167</v>
      </c>
      <c r="B21" s="54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1"/>
      <c r="B22" s="54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1" t="s">
        <v>168</v>
      </c>
      <c r="B23" s="54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1"/>
      <c r="B24" s="54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1" t="s">
        <v>171</v>
      </c>
      <c r="B25" s="54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1"/>
      <c r="B26" s="54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1" t="s">
        <v>173</v>
      </c>
      <c r="B27" s="54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1"/>
      <c r="B28" s="54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1" t="s">
        <v>176</v>
      </c>
      <c r="B29" s="54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1"/>
      <c r="B30" s="54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2" t="s">
        <v>18</v>
      </c>
      <c r="B32" s="52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3"/>
      <c r="B33" s="52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2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3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7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6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2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6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2" t="s">
        <v>29</v>
      </c>
      <c r="B43" s="52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3"/>
      <c r="B44" s="52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2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2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2" t="s">
        <v>32</v>
      </c>
      <c r="B47" s="55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3"/>
      <c r="B48" s="55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2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2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2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3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2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2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2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3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3" t="s">
        <v>51</v>
      </c>
      <c r="B57" s="54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4"/>
      <c r="B58" s="55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2" t="s">
        <v>150</v>
      </c>
      <c r="B59" s="55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3"/>
      <c r="B60" s="55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2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2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2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3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2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2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2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3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3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9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0" t="s">
        <v>205</v>
      </c>
      <c r="B72" s="56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1"/>
      <c r="B73" s="56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4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4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4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4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4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4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4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2" t="s">
        <v>112</v>
      </c>
      <c r="B82" s="55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3"/>
      <c r="B83" s="55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2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2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1">
        <v>25</v>
      </c>
      <c r="B87" s="57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2"/>
      <c r="B88" s="57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5">
        <v>26</v>
      </c>
      <c r="B89" s="57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6"/>
      <c r="B90" s="57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3" t="s">
        <v>233</v>
      </c>
      <c r="B91" s="58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4"/>
      <c r="B92" s="58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7" t="s">
        <v>95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8"/>
      <c r="T101" s="537"/>
      <c r="U101" s="2"/>
      <c r="V101" s="2"/>
      <c r="W101" s="2"/>
      <c r="X101" s="2"/>
    </row>
    <row r="102" spans="1:24" ht="15" x14ac:dyDescent="0.25">
      <c r="A102" s="584" t="s">
        <v>71</v>
      </c>
      <c r="B102" s="56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5"/>
      <c r="B103" s="56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6" t="s">
        <v>16</v>
      </c>
      <c r="B104" s="56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7"/>
      <c r="B105" s="56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6" t="s">
        <v>18</v>
      </c>
      <c r="B106" s="56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7"/>
      <c r="B107" s="56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6" t="s">
        <v>57</v>
      </c>
      <c r="B108" s="56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7"/>
      <c r="B109" s="56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6" t="s">
        <v>24</v>
      </c>
      <c r="B110" s="56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7"/>
      <c r="B111" s="56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6" t="s">
        <v>25</v>
      </c>
      <c r="B112" s="56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7"/>
      <c r="B113" s="56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8">
        <v>7</v>
      </c>
      <c r="B114" s="56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9"/>
      <c r="B115" s="56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0">
        <v>8</v>
      </c>
      <c r="B116" s="56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1"/>
      <c r="B117" s="56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8">
        <v>9</v>
      </c>
      <c r="B118" s="56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9"/>
      <c r="B119" s="56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5" t="s">
        <v>139</v>
      </c>
      <c r="B129" s="59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6"/>
      <c r="B130" s="59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5" t="s">
        <v>140</v>
      </c>
      <c r="B131" s="59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6"/>
      <c r="B132" s="59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5" t="s">
        <v>141</v>
      </c>
      <c r="B133" s="59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6"/>
      <c r="B134" s="59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5" t="s">
        <v>111</v>
      </c>
      <c r="B135" s="59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7"/>
      <c r="B136" s="59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5" t="s">
        <v>142</v>
      </c>
      <c r="B141" s="59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6"/>
      <c r="B142" s="59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5" t="s">
        <v>143</v>
      </c>
      <c r="B143" s="59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6"/>
      <c r="B144" s="59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5" t="s">
        <v>144</v>
      </c>
      <c r="B145" s="59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6"/>
      <c r="B146" s="59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5" t="s">
        <v>145</v>
      </c>
      <c r="B147" s="59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6"/>
      <c r="B148" s="59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5" t="s">
        <v>146</v>
      </c>
      <c r="B149" s="59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6"/>
      <c r="B150" s="59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5" t="s">
        <v>147</v>
      </c>
      <c r="B151" s="59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6"/>
      <c r="B152" s="59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5" t="s">
        <v>148</v>
      </c>
      <c r="B153" s="59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6"/>
      <c r="B154" s="59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5" t="s">
        <v>149</v>
      </c>
      <c r="B155" s="59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7"/>
      <c r="B156" s="59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7"/>
  <sheetViews>
    <sheetView tabSelected="1" view="pageBreakPreview" zoomScaleNormal="70" zoomScaleSheetLayoutView="100" workbookViewId="0">
      <selection activeCell="A40" sqref="A40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16" style="2" customWidth="1"/>
    <col min="4" max="4" width="18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0" ht="36.75" customHeight="1" x14ac:dyDescent="0.25">
      <c r="A1" s="608" t="s">
        <v>261</v>
      </c>
      <c r="B1" s="608"/>
      <c r="C1" s="608"/>
      <c r="D1" s="608"/>
    </row>
    <row r="2" spans="1:140" ht="12.75" customHeight="1" thickBot="1" x14ac:dyDescent="0.25">
      <c r="A2" s="1"/>
      <c r="D2" s="3"/>
    </row>
    <row r="3" spans="1:140" ht="27.75" customHeight="1" x14ac:dyDescent="0.2">
      <c r="A3" s="508" t="s">
        <v>0</v>
      </c>
      <c r="B3" s="510" t="s">
        <v>1</v>
      </c>
      <c r="C3" s="609" t="s">
        <v>2</v>
      </c>
      <c r="D3" s="597" t="s">
        <v>241</v>
      </c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  <c r="BO3" s="597"/>
      <c r="BP3" s="597"/>
      <c r="BQ3" s="597"/>
      <c r="BR3" s="597"/>
      <c r="BS3" s="597"/>
      <c r="BT3" s="597"/>
      <c r="BU3" s="597"/>
      <c r="BV3" s="597"/>
      <c r="BW3" s="597"/>
      <c r="BX3" s="597"/>
      <c r="BY3" s="597"/>
      <c r="BZ3" s="597"/>
      <c r="CA3" s="597"/>
      <c r="CB3" s="597"/>
      <c r="CC3" s="597"/>
      <c r="CD3" s="597"/>
      <c r="CE3" s="597"/>
      <c r="CF3" s="597"/>
      <c r="CG3" s="597"/>
      <c r="CH3" s="597"/>
      <c r="CI3" s="597"/>
      <c r="CJ3" s="597"/>
      <c r="CK3" s="597"/>
      <c r="CL3" s="597"/>
      <c r="CM3" s="597"/>
      <c r="CN3" s="597"/>
      <c r="CO3" s="597"/>
      <c r="CP3" s="597"/>
      <c r="CQ3" s="597"/>
      <c r="CR3" s="597"/>
      <c r="CS3" s="597"/>
      <c r="CT3" s="597"/>
      <c r="CU3" s="597"/>
      <c r="CV3" s="597"/>
      <c r="CW3" s="597"/>
      <c r="CX3" s="597"/>
      <c r="CY3" s="597"/>
      <c r="CZ3" s="597"/>
      <c r="DA3" s="597"/>
      <c r="DB3" s="597"/>
      <c r="DC3" s="597"/>
      <c r="DD3" s="597"/>
      <c r="DE3" s="597"/>
      <c r="DF3" s="597"/>
      <c r="DG3" s="597"/>
      <c r="DH3" s="597"/>
      <c r="DI3" s="597"/>
      <c r="DJ3" s="597"/>
      <c r="DK3" s="597"/>
      <c r="DL3" s="597"/>
      <c r="DM3" s="597"/>
      <c r="DN3" s="597"/>
      <c r="DO3" s="597"/>
      <c r="DP3" s="597"/>
      <c r="DQ3" s="597"/>
      <c r="DR3" s="597"/>
      <c r="DS3" s="597"/>
      <c r="DT3" s="597"/>
      <c r="DU3" s="597"/>
      <c r="DV3" s="597"/>
      <c r="DW3" s="597"/>
      <c r="DX3" s="533"/>
      <c r="DY3" s="600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0" t="s">
        <v>255</v>
      </c>
    </row>
    <row r="4" spans="1:140" ht="25.5" customHeight="1" x14ac:dyDescent="0.2">
      <c r="A4" s="515"/>
      <c r="B4" s="516"/>
      <c r="C4" s="610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8"/>
      <c r="CE4" s="598"/>
      <c r="CF4" s="598"/>
      <c r="CG4" s="598"/>
      <c r="CH4" s="598"/>
      <c r="CI4" s="598"/>
      <c r="CJ4" s="598"/>
      <c r="CK4" s="598"/>
      <c r="CL4" s="598"/>
      <c r="CM4" s="598"/>
      <c r="CN4" s="598"/>
      <c r="CO4" s="598"/>
      <c r="CP4" s="598"/>
      <c r="CQ4" s="598"/>
      <c r="CR4" s="598"/>
      <c r="CS4" s="598"/>
      <c r="CT4" s="598"/>
      <c r="CU4" s="598"/>
      <c r="CV4" s="598"/>
      <c r="CW4" s="598"/>
      <c r="CX4" s="598"/>
      <c r="CY4" s="598"/>
      <c r="CZ4" s="598"/>
      <c r="DA4" s="598"/>
      <c r="DB4" s="598"/>
      <c r="DC4" s="598"/>
      <c r="DD4" s="598"/>
      <c r="DE4" s="598"/>
      <c r="DF4" s="598"/>
      <c r="DG4" s="598"/>
      <c r="DH4" s="598"/>
      <c r="DI4" s="598"/>
      <c r="DJ4" s="598"/>
      <c r="DK4" s="598"/>
      <c r="DL4" s="598"/>
      <c r="DM4" s="598"/>
      <c r="DN4" s="598"/>
      <c r="DO4" s="598"/>
      <c r="DP4" s="598"/>
      <c r="DQ4" s="598"/>
      <c r="DR4" s="598"/>
      <c r="DS4" s="598"/>
      <c r="DT4" s="598"/>
      <c r="DU4" s="598"/>
      <c r="DV4" s="598"/>
      <c r="DW4" s="598"/>
      <c r="DX4" s="599"/>
      <c r="DY4" s="601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15"/>
      <c r="B5" s="516"/>
      <c r="C5" s="610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6">
        <f>SUM(DY6:EJ6)</f>
        <v>4.8579999999999997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DY8+DY12+DY10</f>
        <v>0</v>
      </c>
      <c r="DZ6" s="476">
        <f t="shared" ref="DZ6:EC6" si="0">DZ8+DZ12+DZ10</f>
        <v>0</v>
      </c>
      <c r="EA6" s="476">
        <f t="shared" si="0"/>
        <v>0</v>
      </c>
      <c r="EB6" s="476">
        <f t="shared" si="0"/>
        <v>0</v>
      </c>
      <c r="EC6" s="476">
        <f t="shared" si="0"/>
        <v>4.8579999999999997</v>
      </c>
      <c r="ED6" s="476">
        <f>ED8</f>
        <v>0</v>
      </c>
      <c r="EE6" s="476">
        <f>EE10+EE12</f>
        <v>0</v>
      </c>
      <c r="EF6" s="476">
        <f>EF8+EF10+EF12</f>
        <v>0</v>
      </c>
      <c r="EG6" s="476">
        <f>EG8+EG10+EG12</f>
        <v>0</v>
      </c>
      <c r="EH6" s="476">
        <f t="shared" ref="EH6:EJ6" si="1">EH8+EH10+EH12</f>
        <v>0</v>
      </c>
      <c r="EI6" s="476">
        <f t="shared" si="1"/>
        <v>0</v>
      </c>
      <c r="EJ6" s="476">
        <f t="shared" si="1"/>
        <v>0</v>
      </c>
    </row>
    <row r="7" spans="1:140" s="25" customFormat="1" ht="15" x14ac:dyDescent="0.25">
      <c r="A7" s="524" t="s">
        <v>243</v>
      </c>
      <c r="B7" s="619" t="s">
        <v>265</v>
      </c>
      <c r="C7" s="350" t="s">
        <v>28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0"/>
      <c r="DZ7" s="470"/>
      <c r="EA7" s="470"/>
      <c r="EB7" s="470"/>
      <c r="EC7" s="470">
        <v>6</v>
      </c>
      <c r="ED7" s="470"/>
      <c r="EE7" s="470"/>
      <c r="EF7" s="470"/>
      <c r="EG7" s="470"/>
      <c r="EH7" s="470"/>
      <c r="EI7" s="470"/>
      <c r="EJ7" s="470"/>
    </row>
    <row r="8" spans="1:140" s="25" customFormat="1" ht="19.5" customHeight="1" x14ac:dyDescent="0.25">
      <c r="A8" s="532"/>
      <c r="B8" s="549"/>
      <c r="C8" s="191" t="s">
        <v>11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0"/>
      <c r="DZ8" s="470"/>
      <c r="EA8" s="470"/>
      <c r="EB8" s="470"/>
      <c r="EC8" s="470">
        <v>4.8579999999999997</v>
      </c>
      <c r="ED8" s="470"/>
      <c r="EE8" s="470"/>
      <c r="EF8" s="470"/>
      <c r="EG8" s="470"/>
      <c r="EH8" s="470"/>
      <c r="EI8" s="470"/>
      <c r="EJ8" s="470"/>
    </row>
    <row r="9" spans="1:140" s="25" customFormat="1" ht="18.75" customHeight="1" x14ac:dyDescent="0.25">
      <c r="A9" s="446" t="s">
        <v>167</v>
      </c>
      <c r="B9" s="490" t="s">
        <v>259</v>
      </c>
      <c r="C9" s="335" t="s">
        <v>257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/>
      <c r="EJ9" s="470"/>
    </row>
    <row r="10" spans="1:140" s="25" customFormat="1" ht="17.25" customHeight="1" x14ac:dyDescent="0.25">
      <c r="A10" s="491"/>
      <c r="B10" s="493"/>
      <c r="C10" s="191" t="s">
        <v>11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0"/>
      <c r="DZ10" s="470"/>
      <c r="EA10" s="470"/>
      <c r="EB10" s="470"/>
      <c r="EC10" s="470"/>
      <c r="ED10" s="470"/>
      <c r="EE10" s="470"/>
      <c r="EF10" s="470"/>
      <c r="EG10" s="470"/>
      <c r="EH10" s="470"/>
      <c r="EI10" s="470"/>
      <c r="EJ10" s="470"/>
    </row>
    <row r="11" spans="1:140" s="25" customFormat="1" ht="16.5" customHeight="1" x14ac:dyDescent="0.25">
      <c r="A11" s="522" t="s">
        <v>16</v>
      </c>
      <c r="B11" s="606" t="s">
        <v>260</v>
      </c>
      <c r="C11" s="335" t="s">
        <v>257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</row>
    <row r="12" spans="1:140" s="25" customFormat="1" ht="15.75" customHeight="1" thickBot="1" x14ac:dyDescent="0.3">
      <c r="A12" s="523"/>
      <c r="B12" s="607"/>
      <c r="C12" s="344" t="s">
        <v>11</v>
      </c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0"/>
      <c r="DZ12" s="470"/>
      <c r="EA12" s="470"/>
      <c r="EB12" s="470"/>
      <c r="EC12" s="470"/>
      <c r="ED12" s="470"/>
      <c r="EE12" s="470"/>
      <c r="EF12" s="470"/>
      <c r="EG12" s="470"/>
      <c r="EH12" s="470"/>
      <c r="EI12" s="470"/>
      <c r="EJ12" s="470"/>
    </row>
    <row r="13" spans="1:140" s="25" customFormat="1" ht="15.75" thickBot="1" x14ac:dyDescent="0.3">
      <c r="A13" s="397" t="s">
        <v>75</v>
      </c>
      <c r="B13" s="454" t="s">
        <v>76</v>
      </c>
      <c r="C13" s="399" t="s">
        <v>11</v>
      </c>
      <c r="D13" s="492">
        <f>SUM(DY13:EJ13)</f>
        <v>5.3360000000000003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92">
        <f>DY15+DY25+DY27</f>
        <v>5.3360000000000003</v>
      </c>
      <c r="DZ13" s="492">
        <f>DZ15+DZ25+DZ27</f>
        <v>0</v>
      </c>
      <c r="EA13" s="492">
        <f t="shared" ref="EA13:EJ13" si="2">EA15+EA25+EA27</f>
        <v>0</v>
      </c>
      <c r="EB13" s="492">
        <f t="shared" si="2"/>
        <v>0</v>
      </c>
      <c r="EC13" s="492">
        <f t="shared" si="2"/>
        <v>0</v>
      </c>
      <c r="ED13" s="492">
        <f t="shared" si="2"/>
        <v>0</v>
      </c>
      <c r="EE13" s="492">
        <f t="shared" si="2"/>
        <v>0</v>
      </c>
      <c r="EF13" s="492">
        <f t="shared" si="2"/>
        <v>0</v>
      </c>
      <c r="EG13" s="492">
        <f t="shared" si="2"/>
        <v>0</v>
      </c>
      <c r="EH13" s="492">
        <f t="shared" si="2"/>
        <v>0</v>
      </c>
      <c r="EI13" s="492">
        <f t="shared" si="2"/>
        <v>0</v>
      </c>
      <c r="EJ13" s="492">
        <f t="shared" si="2"/>
        <v>0</v>
      </c>
    </row>
    <row r="14" spans="1:140" s="25" customFormat="1" ht="15" x14ac:dyDescent="0.25">
      <c r="A14" s="615" t="s">
        <v>205</v>
      </c>
      <c r="B14" s="617" t="s">
        <v>206</v>
      </c>
      <c r="C14" s="466" t="s">
        <v>17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88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0" s="25" customFormat="1" ht="15" x14ac:dyDescent="0.25">
      <c r="A15" s="616"/>
      <c r="B15" s="618"/>
      <c r="C15" s="46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9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2" t="s">
        <v>229</v>
      </c>
      <c r="B16" s="545" t="s">
        <v>19</v>
      </c>
      <c r="C16" s="191" t="s">
        <v>20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1" ht="15" x14ac:dyDescent="0.25">
      <c r="A17" s="532"/>
      <c r="B17" s="545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1" ht="15" x14ac:dyDescent="0.25">
      <c r="A18" s="532" t="s">
        <v>230</v>
      </c>
      <c r="B18" s="545" t="s">
        <v>21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8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1" ht="15" x14ac:dyDescent="0.25">
      <c r="A19" s="532"/>
      <c r="B19" s="545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1" ht="15" x14ac:dyDescent="0.25">
      <c r="A20" s="532" t="s">
        <v>231</v>
      </c>
      <c r="B20" s="545" t="s">
        <v>22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8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1" ht="15" x14ac:dyDescent="0.25">
      <c r="A21" s="532"/>
      <c r="B21" s="545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1" ht="15" x14ac:dyDescent="0.25">
      <c r="A22" s="532" t="s">
        <v>232</v>
      </c>
      <c r="B22" s="545" t="s">
        <v>23</v>
      </c>
      <c r="C22" s="191" t="s">
        <v>17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1" ht="15.75" customHeight="1" x14ac:dyDescent="0.25">
      <c r="A23" s="523"/>
      <c r="B23" s="605"/>
      <c r="C23" s="344" t="s">
        <v>11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1" ht="15" x14ac:dyDescent="0.25">
      <c r="A24" s="532" t="s">
        <v>112</v>
      </c>
      <c r="B24" s="548" t="s">
        <v>49</v>
      </c>
      <c r="C24" s="191" t="s">
        <v>28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1" ht="15" x14ac:dyDescent="0.25">
      <c r="A25" s="532"/>
      <c r="B25" s="548"/>
      <c r="C25" s="191" t="s">
        <v>11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1" ht="15" x14ac:dyDescent="0.25">
      <c r="A26" s="522" t="s">
        <v>48</v>
      </c>
      <c r="B26" s="606" t="s">
        <v>262</v>
      </c>
      <c r="C26" s="335" t="s">
        <v>28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v>4</v>
      </c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.75" thickBot="1" x14ac:dyDescent="0.3">
      <c r="A27" s="525"/>
      <c r="B27" s="620"/>
      <c r="C27" s="329" t="s">
        <v>11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>
        <v>5.3360000000000003</v>
      </c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s="25" customFormat="1" ht="15.75" thickBot="1" x14ac:dyDescent="0.3">
      <c r="A28" s="463" t="s">
        <v>87</v>
      </c>
      <c r="B28" s="454" t="s">
        <v>85</v>
      </c>
      <c r="C28" s="399" t="s">
        <v>11</v>
      </c>
      <c r="D28" s="464">
        <f>SUM(DY28:EJ28)</f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 t="shared" ref="DZ28:EJ28" si="3">DZ30+DZ32+DZ34</f>
        <v>0</v>
      </c>
      <c r="EA28" s="464">
        <f t="shared" si="3"/>
        <v>0</v>
      </c>
      <c r="EB28" s="464">
        <f t="shared" si="3"/>
        <v>0</v>
      </c>
      <c r="EC28" s="464">
        <f t="shared" si="3"/>
        <v>0</v>
      </c>
      <c r="ED28" s="464">
        <f t="shared" si="3"/>
        <v>0</v>
      </c>
      <c r="EE28" s="464">
        <f t="shared" si="3"/>
        <v>0</v>
      </c>
      <c r="EF28" s="464">
        <f t="shared" si="3"/>
        <v>0</v>
      </c>
      <c r="EG28" s="464">
        <f t="shared" si="3"/>
        <v>0</v>
      </c>
      <c r="EH28" s="464">
        <f t="shared" si="3"/>
        <v>0</v>
      </c>
      <c r="EI28" s="464">
        <f t="shared" si="3"/>
        <v>0</v>
      </c>
      <c r="EJ28" s="464">
        <f t="shared" si="3"/>
        <v>0</v>
      </c>
    </row>
    <row r="29" spans="1:141" s="25" customFormat="1" ht="15" x14ac:dyDescent="0.25">
      <c r="A29" s="602">
        <v>25</v>
      </c>
      <c r="B29" s="604" t="s">
        <v>217</v>
      </c>
      <c r="C29" s="335" t="s">
        <v>17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s="25" customFormat="1" ht="15" x14ac:dyDescent="0.25">
      <c r="A30" s="603"/>
      <c r="B30" s="605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s="25" customFormat="1" ht="15" x14ac:dyDescent="0.25">
      <c r="A31" s="613">
        <v>26</v>
      </c>
      <c r="B31" s="614" t="s">
        <v>256</v>
      </c>
      <c r="C31" s="495" t="s">
        <v>28</v>
      </c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  <c r="BO31" s="496"/>
      <c r="BP31" s="496"/>
      <c r="BQ31" s="496"/>
      <c r="BR31" s="496"/>
      <c r="BS31" s="496"/>
      <c r="BT31" s="496"/>
      <c r="BU31" s="496"/>
      <c r="BV31" s="496"/>
      <c r="BW31" s="496"/>
      <c r="BX31" s="496"/>
      <c r="BY31" s="496"/>
      <c r="BZ31" s="496"/>
      <c r="CA31" s="496"/>
      <c r="CB31" s="496"/>
      <c r="CC31" s="496"/>
      <c r="CD31" s="496"/>
      <c r="CE31" s="496"/>
      <c r="CF31" s="496"/>
      <c r="CG31" s="496"/>
      <c r="CH31" s="496"/>
      <c r="CI31" s="496"/>
      <c r="CJ31" s="496"/>
      <c r="CK31" s="496"/>
      <c r="CL31" s="496"/>
      <c r="CM31" s="496"/>
      <c r="CN31" s="496"/>
      <c r="CO31" s="496"/>
      <c r="CP31" s="496"/>
      <c r="CQ31" s="496"/>
      <c r="CR31" s="496"/>
      <c r="CS31" s="496"/>
      <c r="CT31" s="496"/>
      <c r="CU31" s="496"/>
      <c r="CV31" s="496"/>
      <c r="CW31" s="496"/>
      <c r="CX31" s="496"/>
      <c r="CY31" s="496"/>
      <c r="CZ31" s="496"/>
      <c r="DA31" s="496"/>
      <c r="DB31" s="496"/>
      <c r="DC31" s="496"/>
      <c r="DD31" s="496"/>
      <c r="DE31" s="496"/>
      <c r="DF31" s="496"/>
      <c r="DG31" s="496"/>
      <c r="DH31" s="496"/>
      <c r="DI31" s="496"/>
      <c r="DJ31" s="496"/>
      <c r="DK31" s="496"/>
      <c r="DL31" s="496"/>
      <c r="DM31" s="496"/>
      <c r="DN31" s="496"/>
      <c r="DO31" s="496"/>
      <c r="DP31" s="496"/>
      <c r="DQ31" s="496"/>
      <c r="DR31" s="496"/>
      <c r="DS31" s="496"/>
      <c r="DT31" s="496"/>
      <c r="DU31" s="496"/>
      <c r="DV31" s="496"/>
      <c r="DW31" s="496"/>
      <c r="DX31" s="496"/>
      <c r="DY31" s="496"/>
      <c r="DZ31" s="496"/>
      <c r="EA31" s="497"/>
      <c r="EB31" s="496"/>
      <c r="EC31" s="496"/>
      <c r="ED31" s="496"/>
      <c r="EE31" s="496"/>
      <c r="EF31" s="496"/>
      <c r="EG31" s="496"/>
      <c r="EH31" s="496"/>
      <c r="EI31" s="496"/>
      <c r="EJ31" s="496"/>
    </row>
    <row r="32" spans="1:141" s="25" customFormat="1" ht="15" customHeight="1" x14ac:dyDescent="0.25">
      <c r="A32" s="613"/>
      <c r="B32" s="614"/>
      <c r="C32" s="191" t="s">
        <v>11</v>
      </c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8"/>
      <c r="CO32" s="498"/>
      <c r="CP32" s="498"/>
      <c r="CQ32" s="498"/>
      <c r="CR32" s="498"/>
      <c r="CS32" s="498"/>
      <c r="CT32" s="498"/>
      <c r="CU32" s="498"/>
      <c r="CV32" s="498"/>
      <c r="CW32" s="498"/>
      <c r="CX32" s="498"/>
      <c r="CY32" s="498"/>
      <c r="CZ32" s="498"/>
      <c r="DA32" s="498"/>
      <c r="DB32" s="498"/>
      <c r="DC32" s="498"/>
      <c r="DD32" s="498"/>
      <c r="DE32" s="498"/>
      <c r="DF32" s="498"/>
      <c r="DG32" s="498"/>
      <c r="DH32" s="498"/>
      <c r="DI32" s="498"/>
      <c r="DJ32" s="498"/>
      <c r="DK32" s="498"/>
      <c r="DL32" s="498"/>
      <c r="DM32" s="498"/>
      <c r="DN32" s="498"/>
      <c r="DO32" s="498"/>
      <c r="DP32" s="498"/>
      <c r="DQ32" s="498"/>
      <c r="DR32" s="498"/>
      <c r="DS32" s="498"/>
      <c r="DT32" s="498"/>
      <c r="DU32" s="498"/>
      <c r="DV32" s="498"/>
      <c r="DW32" s="498"/>
      <c r="DX32" s="498"/>
      <c r="DY32" s="498"/>
      <c r="DZ32" s="498"/>
      <c r="EA32" s="472"/>
      <c r="EB32" s="498"/>
      <c r="EC32" s="498"/>
      <c r="ED32" s="498"/>
      <c r="EE32" s="498"/>
      <c r="EF32" s="498"/>
      <c r="EG32" s="498"/>
      <c r="EH32" s="498"/>
      <c r="EI32" s="498"/>
      <c r="EJ32" s="498"/>
      <c r="EK32" s="486"/>
    </row>
    <row r="33" spans="1:141" s="25" customFormat="1" ht="15" x14ac:dyDescent="0.25">
      <c r="A33" s="522" t="s">
        <v>233</v>
      </c>
      <c r="B33" s="611" t="s">
        <v>60</v>
      </c>
      <c r="C33" s="335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1" s="25" customFormat="1" ht="15.75" thickBot="1" x14ac:dyDescent="0.3">
      <c r="A34" s="525"/>
      <c r="B34" s="612"/>
      <c r="C34" s="329" t="s">
        <v>11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86"/>
    </row>
    <row r="35" spans="1:141" s="25" customFormat="1" ht="21" customHeight="1" thickBot="1" x14ac:dyDescent="0.3">
      <c r="A35" s="397" t="s">
        <v>219</v>
      </c>
      <c r="B35" s="494" t="s">
        <v>264</v>
      </c>
      <c r="C35" s="399" t="s">
        <v>11</v>
      </c>
      <c r="D35" s="464">
        <f>DY35+DZ35+EA35+EB35+EC35+ED35+EE35+EF35+EG35+EH35+EI35+EJ35</f>
        <v>13.252000000000001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>
        <f>DZ36</f>
        <v>13.252000000000001</v>
      </c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</row>
    <row r="36" spans="1:141" s="25" customFormat="1" ht="21" customHeight="1" thickBot="1" x14ac:dyDescent="0.3">
      <c r="A36" s="499"/>
      <c r="B36" s="500" t="s">
        <v>263</v>
      </c>
      <c r="C36" s="419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501">
        <v>13.252000000000001</v>
      </c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</row>
    <row r="37" spans="1:141" s="25" customFormat="1" ht="21.75" customHeight="1" thickBot="1" x14ac:dyDescent="0.3">
      <c r="A37" s="417"/>
      <c r="B37" s="418" t="s">
        <v>90</v>
      </c>
      <c r="C37" s="419" t="s">
        <v>11</v>
      </c>
      <c r="D37" s="465">
        <f>SUM(DY37:EJ37)</f>
        <v>23.446000000000002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DY6+DY13+DY28+DY35</f>
        <v>5.3360000000000003</v>
      </c>
      <c r="DZ37" s="465">
        <f>DZ6+DZ13+DZ28+DZ35</f>
        <v>13.252000000000001</v>
      </c>
      <c r="EA37" s="465">
        <f>EA6+EA13+EA28+EA35</f>
        <v>0</v>
      </c>
      <c r="EB37" s="465">
        <f t="shared" ref="EB37:EJ37" si="4">EB6+EB13+EB28+EB35</f>
        <v>0</v>
      </c>
      <c r="EC37" s="465">
        <f t="shared" si="4"/>
        <v>4.8579999999999997</v>
      </c>
      <c r="ED37" s="465">
        <f t="shared" si="4"/>
        <v>0</v>
      </c>
      <c r="EE37" s="465">
        <f t="shared" si="4"/>
        <v>0</v>
      </c>
      <c r="EF37" s="465">
        <f t="shared" si="4"/>
        <v>0</v>
      </c>
      <c r="EG37" s="465">
        <f t="shared" si="4"/>
        <v>0</v>
      </c>
      <c r="EH37" s="465">
        <f t="shared" si="4"/>
        <v>0</v>
      </c>
      <c r="EI37" s="465">
        <f t="shared" si="4"/>
        <v>0</v>
      </c>
      <c r="EJ37" s="465">
        <f t="shared" si="4"/>
        <v>0</v>
      </c>
    </row>
    <row r="38" spans="1:141" s="25" customFormat="1" ht="15" x14ac:dyDescent="0.25">
      <c r="A38" s="460"/>
      <c r="B38" s="200"/>
      <c r="C38" s="201"/>
      <c r="D38" s="203"/>
    </row>
    <row r="39" spans="1:141" ht="47.25" customHeight="1" x14ac:dyDescent="0.25">
      <c r="A39" s="489" t="s">
        <v>266</v>
      </c>
      <c r="B39" s="489"/>
      <c r="D39" s="13"/>
    </row>
    <row r="40" spans="1:141" ht="41.25" customHeight="1" x14ac:dyDescent="0.25">
      <c r="B40" s="89" t="s">
        <v>258</v>
      </c>
      <c r="C40" s="89"/>
    </row>
    <row r="42" spans="1:141" ht="12.75" customHeight="1" x14ac:dyDescent="0.2"/>
    <row r="43" spans="1:141" s="16" customFormat="1" ht="15.75" x14ac:dyDescent="0.25">
      <c r="A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1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1" s="16" customFormat="1" ht="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1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1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</sheetData>
  <mergeCells count="154"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7:A8"/>
    <mergeCell ref="B7:B8"/>
    <mergeCell ref="B24:B25"/>
    <mergeCell ref="A26:A27"/>
    <mergeCell ref="B26:B27"/>
    <mergeCell ref="A22:A23"/>
    <mergeCell ref="B22:B23"/>
    <mergeCell ref="A24:A25"/>
    <mergeCell ref="E3:E4"/>
    <mergeCell ref="F3:F4"/>
    <mergeCell ref="G3:G4"/>
    <mergeCell ref="H3:H4"/>
    <mergeCell ref="I3:I4"/>
    <mergeCell ref="D3:D4"/>
    <mergeCell ref="A29:A30"/>
    <mergeCell ref="B29:B30"/>
    <mergeCell ref="A11:A12"/>
    <mergeCell ref="B11:B12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2021-07-22T11:09:50Z</dcterms:modified>
</cp:coreProperties>
</file>