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1.'!$A$1:$D$54</definedName>
  </definedNames>
  <calcPr calcId="145621"/>
</workbook>
</file>

<file path=xl/calcChain.xml><?xml version="1.0" encoding="utf-8"?>
<calcChain xmlns="http://schemas.openxmlformats.org/spreadsheetml/2006/main">
  <c r="EJ7" i="40" l="1"/>
  <c r="EI7" i="40"/>
  <c r="EH7" i="40" l="1"/>
  <c r="EF7" i="40" l="1"/>
  <c r="D8" i="40" l="1"/>
  <c r="D9" i="40"/>
  <c r="D10" i="40"/>
  <c r="D11" i="40"/>
  <c r="D14" i="40"/>
  <c r="D15" i="40"/>
  <c r="D16" i="40"/>
  <c r="D17" i="40"/>
  <c r="D24" i="40"/>
  <c r="D25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2" i="40"/>
  <c r="D43" i="40"/>
  <c r="D44" i="40"/>
  <c r="D45" i="40"/>
  <c r="D46" i="40"/>
  <c r="D47" i="40"/>
  <c r="D48" i="40"/>
  <c r="D49" i="40"/>
  <c r="DZ7" i="40" l="1"/>
  <c r="EA7" i="40"/>
  <c r="EB7" i="40"/>
  <c r="EC7" i="40"/>
  <c r="ED7" i="40"/>
  <c r="EE7" i="40"/>
  <c r="EG7" i="40"/>
  <c r="DY7" i="40"/>
  <c r="EH28" i="40"/>
  <c r="EI28" i="40"/>
  <c r="EJ28" i="40"/>
  <c r="EG28" i="40"/>
  <c r="DZ27" i="40"/>
  <c r="EA27" i="40"/>
  <c r="EB27" i="40"/>
  <c r="EC27" i="40"/>
  <c r="ED27" i="40"/>
  <c r="EE27" i="40"/>
  <c r="EF27" i="40"/>
  <c r="EG27" i="40"/>
  <c r="EH27" i="40"/>
  <c r="EI27" i="40"/>
  <c r="EJ27" i="40"/>
  <c r="DY27" i="40"/>
  <c r="DY28" i="40"/>
  <c r="D27" i="40" l="1"/>
  <c r="D7" i="40"/>
  <c r="DZ28" i="40"/>
  <c r="EA28" i="40"/>
  <c r="EB28" i="40"/>
  <c r="EC28" i="40"/>
  <c r="ED28" i="40"/>
  <c r="EE28" i="40"/>
  <c r="EF28" i="40"/>
  <c r="D28" i="40" l="1"/>
  <c r="DZ41" i="40"/>
  <c r="EA41" i="40"/>
  <c r="EB41" i="40"/>
  <c r="EC41" i="40"/>
  <c r="ED41" i="40"/>
  <c r="EE41" i="40"/>
  <c r="EF41" i="40"/>
  <c r="EG41" i="40"/>
  <c r="EH41" i="40"/>
  <c r="EI41" i="40"/>
  <c r="EJ41" i="40"/>
  <c r="DY41" i="40"/>
  <c r="DZ26" i="40"/>
  <c r="EA26" i="40"/>
  <c r="EB26" i="40"/>
  <c r="EC26" i="40"/>
  <c r="ED26" i="40"/>
  <c r="EE26" i="40"/>
  <c r="EF26" i="40"/>
  <c r="EH26" i="40"/>
  <c r="EI26" i="40"/>
  <c r="EJ26" i="40"/>
  <c r="DY26" i="40"/>
  <c r="ED50" i="40" l="1"/>
  <c r="D41" i="40"/>
  <c r="EJ50" i="40"/>
  <c r="DZ50" i="40"/>
  <c r="EC50" i="40"/>
  <c r="EB50" i="40"/>
  <c r="EA50" i="40"/>
  <c r="EH50" i="40"/>
  <c r="EI50" i="40"/>
  <c r="EF50" i="40"/>
  <c r="EE50" i="40"/>
  <c r="DY50" i="40"/>
  <c r="EG26" i="40"/>
  <c r="EG50" i="40" s="1"/>
  <c r="D26" i="40" l="1"/>
  <c r="D50" i="40" s="1"/>
</calcChain>
</file>

<file path=xl/sharedStrings.xml><?xml version="1.0" encoding="utf-8"?>
<sst xmlns="http://schemas.openxmlformats.org/spreadsheetml/2006/main" count="753" uniqueCount="276">
  <si>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</si>
  <si>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</si>
  <si>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</si>
  <si>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</si>
  <si>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</si>
  <si>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</si>
  <si>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</si>
  <si>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</si>
  <si>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</si>
  <si>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</si>
  <si>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</si>
  <si>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</si>
  <si>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</si>
  <si>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</si>
  <si>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</si>
  <si>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</si>
  <si>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</si>
  <si>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</si>
  <si>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</si>
  <si>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</si>
  <si>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</si>
  <si>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</si>
  <si>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</si>
  <si>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</si>
  <si>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</si>
  <si>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</si>
  <si>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</si>
  <si>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</si>
  <si>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</si>
  <si>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</si>
  <si>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</si>
  <si>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</si>
  <si>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</si>
  <si>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</si>
  <si>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</si>
  <si>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</si>
  <si>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</si>
  <si>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</si>
  <si>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</si>
  <si>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</si>
  <si>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</si>
  <si>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</si>
  <si>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</si>
  <si>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</si>
  <si>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</si>
  <si>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</si>
  <si>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</si>
  <si>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</si>
  <si>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</si>
  <si>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</si>
  <si>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</si>
  <si>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</si>
  <si>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</si>
  <si>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</si>
  <si>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</si>
  <si>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</si>
  <si>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</si>
  <si>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</si>
  <si>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</si>
  <si>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</si>
  <si>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</si>
  <si>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</si>
  <si>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</si>
  <si>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</si>
  <si>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</si>
  <si>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</si>
  <si>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</si>
  <si>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</si>
  <si>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</si>
  <si>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</si>
  <si>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</si>
  <si>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</si>
  <si>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</si>
  <si>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</si>
  <si>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</si>
  <si>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</si>
  <si>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</si>
  <si>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</si>
  <si>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</si>
  <si>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</si>
  <si>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</si>
  <si>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</si>
  <si>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</si>
  <si>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</si>
  <si>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</si>
  <si>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</si>
  <si>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</si>
  <si>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</si>
  <si>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</si>
  <si>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</si>
  <si>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</si>
  <si>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</si>
  <si>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</si>
  <si>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</si>
  <si>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</si>
  <si>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</si>
  <si>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</si>
  <si>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</si>
  <si>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</si>
  <si>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</si>
  <si>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</si>
  <si>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</si>
  <si>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</si>
  <si>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</si>
  <si>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</si>
  <si>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</si>
  <si>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</si>
  <si>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</si>
  <si>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</si>
  <si>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</si>
  <si>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</si>
  <si>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</si>
  <si>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</si>
  <si>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</si>
  <si>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</si>
  <si>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</si>
  <si>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</si>
  <si>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</si>
  <si>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</si>
  <si>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</si>
  <si>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</si>
  <si>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</si>
  <si>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</si>
  <si>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</si>
  <si>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</si>
  <si>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</si>
  <si>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</si>
  <si>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</si>
  <si>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</si>
  <si>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</si>
  <si>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</si>
  <si>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</si>
  <si>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</si>
  <si>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</si>
  <si>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</si>
  <si>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</si>
  <si>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</si>
  <si>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</si>
  <si>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</si>
  <si>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</si>
  <si>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</si>
  <si>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</si>
  <si>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</si>
  <si>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</si>
  <si>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</si>
  <si>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</si>
  <si>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</si>
  <si>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</si>
  <si>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</si>
  <si>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</si>
  <si>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</si>
  <si>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</si>
  <si>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</si>
  <si>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</si>
  <si>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</si>
  <si>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</si>
  <si>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</si>
  <si>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</si>
  <si>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</si>
  <si>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</si>
  <si>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</si>
  <si>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</si>
  <si>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</si>
  <si>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</si>
  <si>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</si>
  <si>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</si>
  <si>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</si>
  <si>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</si>
  <si>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</si>
  <si>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</si>
  <si>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</si>
  <si>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</si>
  <si>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</si>
  <si>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</si>
  <si>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</si>
  <si>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</si>
  <si>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</si>
  <si>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</si>
  <si>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</si>
  <si>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</si>
  <si>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</si>
  <si>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</si>
  <si>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</si>
  <si>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</si>
  <si>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</si>
  <si>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</si>
  <si>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</si>
  <si>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</si>
  <si>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</si>
  <si>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</si>
  <si>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</si>
  <si>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</si>
  <si>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</si>
  <si>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</si>
  <si>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</si>
  <si>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</si>
  <si>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</si>
  <si>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</si>
  <si>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</si>
  <si>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</si>
  <si>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</si>
  <si>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</si>
  <si>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</si>
  <si>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</si>
  <si>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</si>
  <si>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</si>
  <si>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</si>
  <si>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</si>
  <si>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</si>
  <si>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</si>
  <si>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</si>
  <si>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</si>
  <si>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</si>
  <si>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</si>
  <si>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</si>
  <si>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</si>
  <si>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</si>
  <si>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</si>
  <si>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</si>
  <si>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</si>
  <si>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</si>
  <si>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</si>
  <si>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</si>
  <si>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</si>
  <si>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</si>
  <si>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</si>
  <si>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</si>
  <si>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</si>
  <si>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</si>
  <si>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</si>
  <si>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</si>
  <si>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</si>
  <si>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</si>
  <si>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</si>
  <si>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</si>
  <si>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</si>
  <si>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</si>
  <si>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</si>
  <si>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</si>
  <si>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</si>
  <si>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</si>
  <si>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</si>
  <si>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</si>
  <si>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</si>
  <si>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</si>
  <si>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</si>
  <si>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</si>
  <si>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</si>
  <si>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</si>
  <si>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</si>
  <si>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</si>
  <si>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</si>
  <si>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</si>
  <si>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</si>
  <si>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</si>
  <si>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</si>
  <si>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Автоматизация наружным освещением</t>
  </si>
  <si>
    <t>м2</t>
  </si>
  <si>
    <t>Исполнитель: Топчина М.Е., 603-70-03, доб. 115</t>
  </si>
  <si>
    <t>Газонные ограждения</t>
  </si>
  <si>
    <t>мп</t>
  </si>
  <si>
    <t xml:space="preserve">ПРОЧЕЕ </t>
  </si>
  <si>
    <t xml:space="preserve">теплоснабжения </t>
  </si>
  <si>
    <t>систем канализации</t>
  </si>
  <si>
    <t>Замена и ремонт аппаратов защиты, замена установочной арматуры (светильники, выключатели, розетки, стартеры, автоматы и т.д.)</t>
  </si>
  <si>
    <t>Скобяные изделия: (замки, доводчики и т.д.)</t>
  </si>
  <si>
    <t>Ремонт штукатурки цоколя</t>
  </si>
  <si>
    <t>Подклеивание напольной плитки в МОПах</t>
  </si>
  <si>
    <t>Отчет по текущему ремонту общего имущества в многоквартирном доме № 43 корп.3 по ул. Загородная за 2021 год.</t>
  </si>
  <si>
    <t>управляющей компании ООО "ГК Д.О.М. Колпино" ______________________ Виноградов М.А.</t>
  </si>
  <si>
    <t>Замена зеркала в лифте</t>
  </si>
  <si>
    <t>Замена остекления дверного блока вход. в парадную</t>
  </si>
  <si>
    <t>Ремонт оконного блока на ЛК</t>
  </si>
  <si>
    <t>Замена дверных блоков металлических</t>
  </si>
  <si>
    <t xml:space="preserve">Генеральный директор ООО "УКДС" -                                                                                      :                                                                                                  </t>
  </si>
  <si>
    <t>Замена лючка  на ливневой каназации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</si>
</sst>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2" xfId="0" applyNumberFormat="1" applyFont="1" applyFill="1" applyBorder="1" applyAlignment="1">
      <alignment horizontal="center" vertical="center" wrapText="1"/>
    </xf>
    <xf numFmtId="165" fontId="14" fillId="7" borderId="73" xfId="0" applyNumberFormat="1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6" fillId="6" borderId="74" xfId="0" applyNumberFormat="1" applyFont="1" applyFill="1" applyBorder="1" applyAlignment="1">
      <alignment horizontal="center"/>
    </xf>
    <xf numFmtId="165" fontId="16" fillId="7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3" xfId="0" applyNumberFormat="1" applyFont="1" applyFill="1" applyBorder="1" applyAlignment="1">
      <alignment horizontal="center"/>
    </xf>
    <xf numFmtId="165" fontId="14" fillId="6" borderId="74" xfId="0" applyNumberFormat="1" applyFont="1" applyFill="1" applyBorder="1" applyAlignment="1">
      <alignment horizontal="center" vertical="center"/>
    </xf>
    <xf numFmtId="165" fontId="16" fillId="7" borderId="75" xfId="0" applyNumberFormat="1" applyFont="1" applyFill="1" applyBorder="1" applyAlignment="1">
      <alignment horizontal="center" vertical="center"/>
    </xf>
    <xf numFmtId="165" fontId="16" fillId="7" borderId="77" xfId="0" applyNumberFormat="1" applyFont="1" applyFill="1" applyBorder="1" applyAlignment="1">
      <alignment horizontal="center" vertical="center"/>
    </xf>
    <xf numFmtId="165" fontId="16" fillId="7" borderId="72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6" fillId="7" borderId="55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5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3" fillId="6" borderId="69" xfId="0" applyNumberFormat="1" applyFont="1" applyFill="1" applyBorder="1" applyAlignment="1">
      <alignment horizontal="center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6" fillId="6" borderId="72" xfId="0" applyNumberFormat="1" applyFont="1" applyFill="1" applyBorder="1" applyAlignment="1">
      <alignment horizontal="center" vertical="center"/>
    </xf>
    <xf numFmtId="165" fontId="16" fillId="6" borderId="69" xfId="0" applyNumberFormat="1" applyFont="1" applyFill="1" applyBorder="1" applyAlignment="1">
      <alignment horizontal="center" vertical="center"/>
    </xf>
    <xf numFmtId="165" fontId="16" fillId="6" borderId="71" xfId="0" applyNumberFormat="1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7" borderId="64" xfId="0" applyNumberFormat="1" applyFont="1" applyFill="1" applyBorder="1" applyAlignment="1">
      <alignment horizontal="center"/>
    </xf>
    <xf numFmtId="165" fontId="14" fillId="7" borderId="78" xfId="0" applyNumberFormat="1" applyFont="1" applyFill="1" applyBorder="1" applyAlignment="1">
      <alignment horizontal="center"/>
    </xf>
    <xf numFmtId="165" fontId="16" fillId="7" borderId="51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6" fillId="7" borderId="65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7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45" t="s">
        <v>187</v>
      </c>
      <c r="C3" s="546"/>
      <c r="D3" s="546"/>
      <c r="E3" s="54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47" t="s">
        <v>0</v>
      </c>
      <c r="C6" s="549" t="s">
        <v>1</v>
      </c>
      <c r="D6" s="549" t="s">
        <v>2</v>
      </c>
      <c r="E6" s="551" t="s">
        <v>6</v>
      </c>
    </row>
    <row r="7" spans="2:5" ht="13.5" customHeight="1" thickBot="1" x14ac:dyDescent="0.25">
      <c r="B7" s="548"/>
      <c r="C7" s="550"/>
      <c r="D7" s="550"/>
      <c r="E7" s="55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4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42"/>
      <c r="C10" s="172"/>
      <c r="D10" s="170" t="s">
        <v>9</v>
      </c>
      <c r="E10" s="82"/>
    </row>
    <row r="11" spans="2:5" s="25" customFormat="1" ht="16.5" thickBot="1" x14ac:dyDescent="0.3">
      <c r="B11" s="54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44" t="s">
        <v>95</v>
      </c>
      <c r="C96" s="544"/>
      <c r="D96" s="544"/>
      <c r="E96" s="54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28" t="s">
        <v>239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47" t="s">
        <v>0</v>
      </c>
      <c r="B9" s="549" t="s">
        <v>1</v>
      </c>
      <c r="C9" s="549" t="s">
        <v>2</v>
      </c>
      <c r="D9" s="551" t="s">
        <v>6</v>
      </c>
      <c r="E9" s="613" t="s">
        <v>132</v>
      </c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07" t="s">
        <v>135</v>
      </c>
      <c r="S9" s="616"/>
      <c r="T9" s="616"/>
      <c r="U9" s="607" t="s">
        <v>101</v>
      </c>
      <c r="V9" s="616"/>
      <c r="W9" s="607" t="s">
        <v>133</v>
      </c>
      <c r="X9" s="608"/>
    </row>
    <row r="10" spans="1:24" ht="149.25" customHeight="1" thickBot="1" x14ac:dyDescent="0.25">
      <c r="A10" s="629"/>
      <c r="B10" s="630"/>
      <c r="C10" s="630"/>
      <c r="D10" s="631"/>
      <c r="E10" s="613" t="s">
        <v>154</v>
      </c>
      <c r="F10" s="614"/>
      <c r="G10" s="614"/>
      <c r="H10" s="613" t="s">
        <v>162</v>
      </c>
      <c r="I10" s="614"/>
      <c r="J10" s="614"/>
      <c r="K10" s="613" t="s">
        <v>163</v>
      </c>
      <c r="L10" s="614"/>
      <c r="M10" s="614"/>
      <c r="N10" s="613" t="s">
        <v>157</v>
      </c>
      <c r="O10" s="615"/>
      <c r="P10" s="613" t="s">
        <v>158</v>
      </c>
      <c r="Q10" s="614"/>
      <c r="R10" s="609"/>
      <c r="S10" s="617"/>
      <c r="T10" s="617"/>
      <c r="U10" s="609"/>
      <c r="V10" s="617"/>
      <c r="W10" s="609"/>
      <c r="X10" s="610"/>
    </row>
    <row r="11" spans="1:24" ht="13.5" thickBot="1" x14ac:dyDescent="0.25">
      <c r="A11" s="629"/>
      <c r="B11" s="630"/>
      <c r="C11" s="630"/>
      <c r="D11" s="63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61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61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62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78" t="s">
        <v>12</v>
      </c>
      <c r="B16" s="57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78"/>
      <c r="B17" s="57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82" t="s">
        <v>14</v>
      </c>
      <c r="B18" s="57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82"/>
      <c r="B19" s="57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34" t="s">
        <v>167</v>
      </c>
      <c r="B21" s="62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35"/>
      <c r="B22" s="62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35" t="s">
        <v>168</v>
      </c>
      <c r="B23" s="62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35"/>
      <c r="B24" s="62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35" t="s">
        <v>171</v>
      </c>
      <c r="B25" s="62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35"/>
      <c r="B26" s="62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35" t="s">
        <v>173</v>
      </c>
      <c r="B27" s="62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35"/>
      <c r="B28" s="62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35" t="s">
        <v>176</v>
      </c>
      <c r="B29" s="62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35"/>
      <c r="B30" s="62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80" t="s">
        <v>18</v>
      </c>
      <c r="B32" s="62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81"/>
      <c r="B33" s="62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66" t="s">
        <v>57</v>
      </c>
      <c r="B34" s="60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67"/>
      <c r="B35" s="60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80" t="s">
        <v>24</v>
      </c>
      <c r="B36" s="60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78"/>
      <c r="B37" s="60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81"/>
      <c r="B38" s="60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66" t="s">
        <v>25</v>
      </c>
      <c r="B39" s="56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67"/>
      <c r="B40" s="56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80" t="s">
        <v>27</v>
      </c>
      <c r="B41" s="60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67"/>
      <c r="B42" s="56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80" t="s">
        <v>29</v>
      </c>
      <c r="B43" s="62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81"/>
      <c r="B44" s="62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66" t="s">
        <v>31</v>
      </c>
      <c r="B45" s="63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67"/>
      <c r="B46" s="63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80" t="s">
        <v>32</v>
      </c>
      <c r="B47" s="59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81"/>
      <c r="B48" s="60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66" t="s">
        <v>34</v>
      </c>
      <c r="B49" s="59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67"/>
      <c r="B50" s="59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80" t="s">
        <v>35</v>
      </c>
      <c r="B51" s="59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81"/>
      <c r="B52" s="59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66" t="s">
        <v>36</v>
      </c>
      <c r="B53" s="59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67"/>
      <c r="B54" s="59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80" t="s">
        <v>37</v>
      </c>
      <c r="B55" s="60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81"/>
      <c r="B56" s="60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86" t="s">
        <v>51</v>
      </c>
      <c r="B57" s="62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87"/>
      <c r="B58" s="62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80" t="s">
        <v>150</v>
      </c>
      <c r="B59" s="59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81"/>
      <c r="B60" s="60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66" t="s">
        <v>39</v>
      </c>
      <c r="B61" s="59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67"/>
      <c r="B62" s="59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80" t="s">
        <v>41</v>
      </c>
      <c r="B63" s="59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81"/>
      <c r="B64" s="59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66" t="s">
        <v>152</v>
      </c>
      <c r="B65" s="59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67"/>
      <c r="B66" s="59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80" t="s">
        <v>182</v>
      </c>
      <c r="B67" s="59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81"/>
      <c r="B68" s="59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82" t="s">
        <v>204</v>
      </c>
      <c r="B69" s="59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3"/>
      <c r="B70" s="59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4" t="s">
        <v>205</v>
      </c>
      <c r="B72" s="59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5"/>
      <c r="B73" s="59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78" t="s">
        <v>229</v>
      </c>
      <c r="B74" s="57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78"/>
      <c r="B75" s="57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78" t="s">
        <v>230</v>
      </c>
      <c r="B76" s="57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78"/>
      <c r="B77" s="57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78" t="s">
        <v>231</v>
      </c>
      <c r="B78" s="57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78"/>
      <c r="B79" s="57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78" t="s">
        <v>232</v>
      </c>
      <c r="B80" s="57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67"/>
      <c r="B81" s="60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80" t="s">
        <v>112</v>
      </c>
      <c r="B82" s="59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81"/>
      <c r="B83" s="60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66" t="s">
        <v>48</v>
      </c>
      <c r="B84" s="59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67"/>
      <c r="B85" s="59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0">
        <v>25</v>
      </c>
      <c r="B87" s="57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1"/>
      <c r="B88" s="57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4">
        <v>26</v>
      </c>
      <c r="B89" s="57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5"/>
      <c r="B90" s="57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86" t="s">
        <v>233</v>
      </c>
      <c r="B91" s="58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87"/>
      <c r="B92" s="58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611" t="s">
        <v>95</v>
      </c>
      <c r="B101" s="611"/>
      <c r="C101" s="611"/>
      <c r="D101" s="611"/>
      <c r="E101" s="611"/>
      <c r="F101" s="611"/>
      <c r="G101" s="611"/>
      <c r="H101" s="611"/>
      <c r="I101" s="611"/>
      <c r="J101" s="611"/>
      <c r="K101" s="611"/>
      <c r="L101" s="611"/>
      <c r="M101" s="611"/>
      <c r="N101" s="611"/>
      <c r="O101" s="611"/>
      <c r="P101" s="611"/>
      <c r="Q101" s="611"/>
      <c r="R101" s="611"/>
      <c r="S101" s="612"/>
      <c r="T101" s="611"/>
      <c r="U101" s="2"/>
      <c r="V101" s="2"/>
      <c r="W101" s="2"/>
      <c r="X101" s="2"/>
    </row>
    <row r="102" spans="1:24" ht="15" x14ac:dyDescent="0.25">
      <c r="A102" s="590" t="s">
        <v>71</v>
      </c>
      <c r="B102" s="55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91"/>
      <c r="B103" s="56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61" t="s">
        <v>16</v>
      </c>
      <c r="B104" s="55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58"/>
      <c r="B105" s="56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61" t="s">
        <v>18</v>
      </c>
      <c r="B106" s="55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58"/>
      <c r="B107" s="56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61" t="s">
        <v>57</v>
      </c>
      <c r="B108" s="55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58"/>
      <c r="B109" s="56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61" t="s">
        <v>24</v>
      </c>
      <c r="B110" s="55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58"/>
      <c r="B111" s="56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61" t="s">
        <v>25</v>
      </c>
      <c r="B112" s="55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58"/>
      <c r="B113" s="56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62">
        <v>7</v>
      </c>
      <c r="B114" s="55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63"/>
      <c r="B115" s="56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64">
        <v>8</v>
      </c>
      <c r="B116" s="55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65"/>
      <c r="B117" s="56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62">
        <v>9</v>
      </c>
      <c r="B118" s="55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63"/>
      <c r="B119" s="56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56" t="s">
        <v>139</v>
      </c>
      <c r="B129" s="55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57"/>
      <c r="B130" s="55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56" t="s">
        <v>140</v>
      </c>
      <c r="B131" s="55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57"/>
      <c r="B132" s="55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56" t="s">
        <v>141</v>
      </c>
      <c r="B133" s="55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57"/>
      <c r="B134" s="55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56" t="s">
        <v>111</v>
      </c>
      <c r="B135" s="55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58"/>
      <c r="B136" s="55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56" t="s">
        <v>142</v>
      </c>
      <c r="B141" s="55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57"/>
      <c r="B142" s="55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56" t="s">
        <v>143</v>
      </c>
      <c r="B143" s="55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57"/>
      <c r="B144" s="55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56" t="s">
        <v>144</v>
      </c>
      <c r="B145" s="55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57"/>
      <c r="B146" s="55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56" t="s">
        <v>145</v>
      </c>
      <c r="B147" s="55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57"/>
      <c r="B148" s="55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56" t="s">
        <v>146</v>
      </c>
      <c r="B149" s="55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57"/>
      <c r="B150" s="55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56" t="s">
        <v>147</v>
      </c>
      <c r="B151" s="55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57"/>
      <c r="B152" s="55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56" t="s">
        <v>148</v>
      </c>
      <c r="B153" s="55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57"/>
      <c r="B154" s="55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56" t="s">
        <v>149</v>
      </c>
      <c r="B155" s="55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58"/>
      <c r="B156" s="55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61"/>
  <sheetViews>
    <sheetView tabSelected="1" view="pageBreakPreview" topLeftCell="A28" zoomScaleNormal="70" zoomScaleSheetLayoutView="100" workbookViewId="0">
      <selection activeCell="A2" sqref="A2:EJ54"/>
    </sheetView>
  </sheetViews>
  <sheetFormatPr defaultColWidth="8.85546875" defaultRowHeight="12.75" x14ac:dyDescent="0.2"/>
  <cols>
    <col min="1" max="1" width="6.28515625" style="2" customWidth="1"/>
    <col min="2" max="2" width="60.42578125" style="2" customWidth="1"/>
    <col min="3" max="3" width="15.5703125" style="2" customWidth="1"/>
    <col min="4" max="4" width="12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36" t="s">
        <v>268</v>
      </c>
      <c r="B2" s="636"/>
      <c r="C2" s="636"/>
      <c r="D2" s="636"/>
    </row>
    <row r="3" spans="1:140" ht="12.75" customHeight="1" thickBot="1" x14ac:dyDescent="0.25">
      <c r="A3" s="1"/>
      <c r="D3" s="3"/>
    </row>
    <row r="4" spans="1:140" ht="27.75" customHeight="1" x14ac:dyDescent="0.2">
      <c r="A4" s="547" t="s">
        <v>0</v>
      </c>
      <c r="B4" s="549" t="s">
        <v>1</v>
      </c>
      <c r="C4" s="637" t="s">
        <v>2</v>
      </c>
      <c r="D4" s="651" t="s">
        <v>241</v>
      </c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651"/>
      <c r="BC4" s="651"/>
      <c r="BD4" s="651"/>
      <c r="BE4" s="651"/>
      <c r="BF4" s="651"/>
      <c r="BG4" s="651"/>
      <c r="BH4" s="651"/>
      <c r="BI4" s="651"/>
      <c r="BJ4" s="651"/>
      <c r="BK4" s="651"/>
      <c r="BL4" s="651"/>
      <c r="BM4" s="651"/>
      <c r="BN4" s="651"/>
      <c r="BO4" s="651"/>
      <c r="BP4" s="651"/>
      <c r="BQ4" s="651"/>
      <c r="BR4" s="651"/>
      <c r="BS4" s="651"/>
      <c r="BT4" s="651"/>
      <c r="BU4" s="651"/>
      <c r="BV4" s="651"/>
      <c r="BW4" s="651"/>
      <c r="BX4" s="651"/>
      <c r="BY4" s="651"/>
      <c r="BZ4" s="651"/>
      <c r="CA4" s="651"/>
      <c r="CB4" s="651"/>
      <c r="CC4" s="651"/>
      <c r="CD4" s="651"/>
      <c r="CE4" s="651"/>
      <c r="CF4" s="651"/>
      <c r="CG4" s="651"/>
      <c r="CH4" s="651"/>
      <c r="CI4" s="651"/>
      <c r="CJ4" s="651"/>
      <c r="CK4" s="651"/>
      <c r="CL4" s="651"/>
      <c r="CM4" s="651"/>
      <c r="CN4" s="651"/>
      <c r="CO4" s="651"/>
      <c r="CP4" s="651"/>
      <c r="CQ4" s="651"/>
      <c r="CR4" s="651"/>
      <c r="CS4" s="651"/>
      <c r="CT4" s="651"/>
      <c r="CU4" s="651"/>
      <c r="CV4" s="651"/>
      <c r="CW4" s="651"/>
      <c r="CX4" s="651"/>
      <c r="CY4" s="651"/>
      <c r="CZ4" s="651"/>
      <c r="DA4" s="651"/>
      <c r="DB4" s="651"/>
      <c r="DC4" s="651"/>
      <c r="DD4" s="651"/>
      <c r="DE4" s="651"/>
      <c r="DF4" s="651"/>
      <c r="DG4" s="651"/>
      <c r="DH4" s="651"/>
      <c r="DI4" s="651"/>
      <c r="DJ4" s="651"/>
      <c r="DK4" s="651"/>
      <c r="DL4" s="651"/>
      <c r="DM4" s="651"/>
      <c r="DN4" s="651"/>
      <c r="DO4" s="651"/>
      <c r="DP4" s="651"/>
      <c r="DQ4" s="651"/>
      <c r="DR4" s="651"/>
      <c r="DS4" s="651"/>
      <c r="DT4" s="651"/>
      <c r="DU4" s="651"/>
      <c r="DV4" s="651"/>
      <c r="DW4" s="651"/>
      <c r="DX4" s="607"/>
      <c r="DY4" s="651" t="s">
        <v>244</v>
      </c>
      <c r="DZ4" s="651" t="s">
        <v>245</v>
      </c>
      <c r="EA4" s="651" t="s">
        <v>246</v>
      </c>
      <c r="EB4" s="651" t="s">
        <v>247</v>
      </c>
      <c r="EC4" s="651" t="s">
        <v>248</v>
      </c>
      <c r="ED4" s="651" t="s">
        <v>249</v>
      </c>
      <c r="EE4" s="651" t="s">
        <v>250</v>
      </c>
      <c r="EF4" s="651" t="s">
        <v>251</v>
      </c>
      <c r="EG4" s="651" t="s">
        <v>252</v>
      </c>
      <c r="EH4" s="651" t="s">
        <v>253</v>
      </c>
      <c r="EI4" s="651" t="s">
        <v>254</v>
      </c>
      <c r="EJ4" s="651" t="s">
        <v>255</v>
      </c>
    </row>
    <row r="5" spans="1:140" ht="25.5" customHeight="1" x14ac:dyDescent="0.2">
      <c r="A5" s="629"/>
      <c r="B5" s="630"/>
      <c r="C5" s="638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  <c r="BF5" s="652"/>
      <c r="BG5" s="652"/>
      <c r="BH5" s="652"/>
      <c r="BI5" s="652"/>
      <c r="BJ5" s="652"/>
      <c r="BK5" s="652"/>
      <c r="BL5" s="652"/>
      <c r="BM5" s="652"/>
      <c r="BN5" s="652"/>
      <c r="BO5" s="652"/>
      <c r="BP5" s="652"/>
      <c r="BQ5" s="652"/>
      <c r="BR5" s="652"/>
      <c r="BS5" s="652"/>
      <c r="BT5" s="652"/>
      <c r="BU5" s="652"/>
      <c r="BV5" s="652"/>
      <c r="BW5" s="652"/>
      <c r="BX5" s="652"/>
      <c r="BY5" s="652"/>
      <c r="BZ5" s="652"/>
      <c r="CA5" s="652"/>
      <c r="CB5" s="652"/>
      <c r="CC5" s="652"/>
      <c r="CD5" s="652"/>
      <c r="CE5" s="652"/>
      <c r="CF5" s="652"/>
      <c r="CG5" s="652"/>
      <c r="CH5" s="652"/>
      <c r="CI5" s="652"/>
      <c r="CJ5" s="652"/>
      <c r="CK5" s="652"/>
      <c r="CL5" s="652"/>
      <c r="CM5" s="652"/>
      <c r="CN5" s="652"/>
      <c r="CO5" s="652"/>
      <c r="CP5" s="652"/>
      <c r="CQ5" s="652"/>
      <c r="CR5" s="652"/>
      <c r="CS5" s="652"/>
      <c r="CT5" s="652"/>
      <c r="CU5" s="652"/>
      <c r="CV5" s="652"/>
      <c r="CW5" s="652"/>
      <c r="CX5" s="652"/>
      <c r="CY5" s="652"/>
      <c r="CZ5" s="652"/>
      <c r="DA5" s="652"/>
      <c r="DB5" s="652"/>
      <c r="DC5" s="652"/>
      <c r="DD5" s="652"/>
      <c r="DE5" s="652"/>
      <c r="DF5" s="652"/>
      <c r="DG5" s="652"/>
      <c r="DH5" s="652"/>
      <c r="DI5" s="652"/>
      <c r="DJ5" s="652"/>
      <c r="DK5" s="652"/>
      <c r="DL5" s="652"/>
      <c r="DM5" s="652"/>
      <c r="DN5" s="652"/>
      <c r="DO5" s="652"/>
      <c r="DP5" s="652"/>
      <c r="DQ5" s="652"/>
      <c r="DR5" s="652"/>
      <c r="DS5" s="652"/>
      <c r="DT5" s="652"/>
      <c r="DU5" s="652"/>
      <c r="DV5" s="652"/>
      <c r="DW5" s="652"/>
      <c r="DX5" s="656"/>
      <c r="DY5" s="652"/>
      <c r="DZ5" s="652"/>
      <c r="EA5" s="652"/>
      <c r="EB5" s="652"/>
      <c r="EC5" s="652"/>
      <c r="ED5" s="652"/>
      <c r="EE5" s="652"/>
      <c r="EF5" s="652"/>
      <c r="EG5" s="652"/>
      <c r="EH5" s="652"/>
      <c r="EI5" s="652"/>
      <c r="EJ5" s="652"/>
    </row>
    <row r="6" spans="1:140" ht="13.5" customHeight="1" thickBot="1" x14ac:dyDescent="0.25">
      <c r="A6" s="629"/>
      <c r="B6" s="630"/>
      <c r="C6" s="638"/>
      <c r="D6" s="478" t="s">
        <v>242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  <c r="CM6" s="478"/>
      <c r="CN6" s="478"/>
      <c r="CO6" s="478"/>
      <c r="CP6" s="478"/>
      <c r="CQ6" s="478"/>
      <c r="CR6" s="478"/>
      <c r="CS6" s="478"/>
      <c r="CT6" s="478"/>
      <c r="CU6" s="478"/>
      <c r="CV6" s="478"/>
      <c r="CW6" s="478"/>
      <c r="CX6" s="478"/>
      <c r="CY6" s="478"/>
      <c r="CZ6" s="478"/>
      <c r="DA6" s="478"/>
      <c r="DB6" s="478"/>
      <c r="DC6" s="478"/>
      <c r="DD6" s="478"/>
      <c r="DE6" s="478"/>
      <c r="DF6" s="478"/>
      <c r="DG6" s="478"/>
      <c r="DH6" s="478"/>
      <c r="DI6" s="478"/>
      <c r="DJ6" s="478"/>
      <c r="DK6" s="478"/>
      <c r="DL6" s="478"/>
      <c r="DM6" s="478"/>
      <c r="DN6" s="478"/>
      <c r="DO6" s="478"/>
      <c r="DP6" s="478"/>
      <c r="DQ6" s="478"/>
      <c r="DR6" s="478"/>
      <c r="DS6" s="478"/>
      <c r="DT6" s="478"/>
      <c r="DU6" s="478"/>
      <c r="DV6" s="478"/>
      <c r="DW6" s="478"/>
      <c r="DX6" s="479"/>
      <c r="DY6" s="478"/>
      <c r="DZ6" s="478"/>
      <c r="EA6" s="478"/>
      <c r="EB6" s="478"/>
      <c r="EC6" s="478"/>
      <c r="ED6" s="478"/>
      <c r="EE6" s="478"/>
      <c r="EF6" s="478"/>
      <c r="EG6" s="478"/>
      <c r="EH6" s="478"/>
      <c r="EI6" s="478"/>
      <c r="EJ6" s="478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7">
        <f>DY7+DZ7+EA7+EB7+EC7+ED7+EE7+EF7+EG7+EH7+EI7+EJ7</f>
        <v>559.05500000000006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7"/>
      <c r="CY7" s="477"/>
      <c r="CZ7" s="477"/>
      <c r="DA7" s="477"/>
      <c r="DB7" s="477"/>
      <c r="DC7" s="477"/>
      <c r="DD7" s="477"/>
      <c r="DE7" s="477"/>
      <c r="DF7" s="477"/>
      <c r="DG7" s="477"/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80"/>
      <c r="DY7" s="493">
        <f>DY9+DY11+DY25+DY15+DY17</f>
        <v>10.773999999999999</v>
      </c>
      <c r="DZ7" s="477">
        <f t="shared" ref="DZ7:EG7" si="0">DZ9+DZ11+DZ25+DZ15+DZ17</f>
        <v>5.1840000000000002</v>
      </c>
      <c r="EA7" s="477">
        <f t="shared" si="0"/>
        <v>16.577999999999999</v>
      </c>
      <c r="EB7" s="477">
        <f t="shared" si="0"/>
        <v>11.179</v>
      </c>
      <c r="EC7" s="477">
        <f t="shared" si="0"/>
        <v>21.523</v>
      </c>
      <c r="ED7" s="477">
        <f t="shared" si="0"/>
        <v>0.46500000000000002</v>
      </c>
      <c r="EE7" s="477">
        <f t="shared" si="0"/>
        <v>6.3109999999999999</v>
      </c>
      <c r="EF7" s="477">
        <f>EF9+EF11+EF25+EF15+EF17+EF13</f>
        <v>2.1989999999999998</v>
      </c>
      <c r="EG7" s="477">
        <f t="shared" si="0"/>
        <v>0</v>
      </c>
      <c r="EH7" s="477">
        <f>EH9+EH11+EH25+EH15+EH17+EH19+EH21</f>
        <v>352.46200000000005</v>
      </c>
      <c r="EI7" s="477">
        <f>EI9+EI11+EI25+EI15+EI17+EI19+EI21+EI23</f>
        <v>124.629</v>
      </c>
      <c r="EJ7" s="494">
        <f>EJ9+EJ11+EJ25+EJ15+EJ17+EJ19+EJ21+EJ23</f>
        <v>7.7510000000000003</v>
      </c>
    </row>
    <row r="8" spans="1:140" s="25" customFormat="1" ht="15" x14ac:dyDescent="0.25">
      <c r="A8" s="566" t="s">
        <v>243</v>
      </c>
      <c r="B8" s="647" t="s">
        <v>265</v>
      </c>
      <c r="C8" s="350" t="s">
        <v>28</v>
      </c>
      <c r="D8" s="537">
        <f t="shared" ref="D8:D49" si="1">DY8+DZ8+EA8+EB8+EC8+ED8+EE8+EF8+EG8+EH8+EI8+EJ8</f>
        <v>39</v>
      </c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  <c r="AE8" s="534"/>
      <c r="AF8" s="534"/>
      <c r="AG8" s="534"/>
      <c r="AH8" s="534"/>
      <c r="AI8" s="534"/>
      <c r="AJ8" s="534"/>
      <c r="AK8" s="534"/>
      <c r="AL8" s="534"/>
      <c r="AM8" s="534"/>
      <c r="AN8" s="534"/>
      <c r="AO8" s="534"/>
      <c r="AP8" s="534"/>
      <c r="AQ8" s="534"/>
      <c r="AR8" s="534"/>
      <c r="AS8" s="534"/>
      <c r="AT8" s="534"/>
      <c r="AU8" s="534"/>
      <c r="AV8" s="534"/>
      <c r="AW8" s="534"/>
      <c r="AX8" s="534"/>
      <c r="AY8" s="534"/>
      <c r="AZ8" s="534"/>
      <c r="BA8" s="534"/>
      <c r="BB8" s="534"/>
      <c r="BC8" s="534"/>
      <c r="BD8" s="534"/>
      <c r="BE8" s="534"/>
      <c r="BF8" s="534"/>
      <c r="BG8" s="534"/>
      <c r="BH8" s="534"/>
      <c r="BI8" s="534"/>
      <c r="BJ8" s="534"/>
      <c r="BK8" s="534"/>
      <c r="BL8" s="534"/>
      <c r="BM8" s="534"/>
      <c r="BN8" s="534"/>
      <c r="BO8" s="534"/>
      <c r="BP8" s="534"/>
      <c r="BQ8" s="534"/>
      <c r="BR8" s="534"/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534"/>
      <c r="CE8" s="534"/>
      <c r="CF8" s="534"/>
      <c r="CG8" s="534"/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  <c r="CV8" s="534"/>
      <c r="CW8" s="534"/>
      <c r="CX8" s="534"/>
      <c r="CY8" s="534"/>
      <c r="CZ8" s="534"/>
      <c r="DA8" s="534"/>
      <c r="DB8" s="534"/>
      <c r="DC8" s="534"/>
      <c r="DD8" s="534"/>
      <c r="DE8" s="534"/>
      <c r="DF8" s="534"/>
      <c r="DG8" s="534"/>
      <c r="DH8" s="534"/>
      <c r="DI8" s="534"/>
      <c r="DJ8" s="534"/>
      <c r="DK8" s="534"/>
      <c r="DL8" s="534"/>
      <c r="DM8" s="534"/>
      <c r="DN8" s="534"/>
      <c r="DO8" s="534"/>
      <c r="DP8" s="534"/>
      <c r="DQ8" s="534"/>
      <c r="DR8" s="534"/>
      <c r="DS8" s="534"/>
      <c r="DT8" s="534"/>
      <c r="DU8" s="534"/>
      <c r="DV8" s="534"/>
      <c r="DW8" s="534"/>
      <c r="DX8" s="535"/>
      <c r="DY8" s="536">
        <v>2</v>
      </c>
      <c r="DZ8" s="537">
        <v>3</v>
      </c>
      <c r="EA8" s="537">
        <v>12</v>
      </c>
      <c r="EB8" s="537">
        <v>5</v>
      </c>
      <c r="EC8" s="537">
        <v>12</v>
      </c>
      <c r="ED8" s="537">
        <v>1</v>
      </c>
      <c r="EE8" s="537"/>
      <c r="EF8" s="537"/>
      <c r="EG8" s="537"/>
      <c r="EH8" s="537">
        <v>2</v>
      </c>
      <c r="EI8" s="537"/>
      <c r="EJ8" s="538">
        <v>2</v>
      </c>
    </row>
    <row r="9" spans="1:140" s="25" customFormat="1" ht="20.25" customHeight="1" x14ac:dyDescent="0.25">
      <c r="A9" s="578"/>
      <c r="B9" s="624"/>
      <c r="C9" s="191" t="s">
        <v>11</v>
      </c>
      <c r="D9" s="467">
        <f t="shared" si="1"/>
        <v>60.956000000000003</v>
      </c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539"/>
      <c r="BM9" s="539"/>
      <c r="BN9" s="539"/>
      <c r="BO9" s="539"/>
      <c r="BP9" s="539"/>
      <c r="BQ9" s="539"/>
      <c r="BR9" s="539"/>
      <c r="BS9" s="539"/>
      <c r="BT9" s="539"/>
      <c r="BU9" s="539"/>
      <c r="BV9" s="539"/>
      <c r="BW9" s="539"/>
      <c r="BX9" s="539"/>
      <c r="BY9" s="539"/>
      <c r="BZ9" s="539"/>
      <c r="CA9" s="539"/>
      <c r="CB9" s="539"/>
      <c r="CC9" s="539"/>
      <c r="CD9" s="539"/>
      <c r="CE9" s="539"/>
      <c r="CF9" s="539"/>
      <c r="CG9" s="539"/>
      <c r="CH9" s="539"/>
      <c r="CI9" s="539"/>
      <c r="CJ9" s="539"/>
      <c r="CK9" s="539"/>
      <c r="CL9" s="539"/>
      <c r="CM9" s="539"/>
      <c r="CN9" s="539"/>
      <c r="CO9" s="539"/>
      <c r="CP9" s="539"/>
      <c r="CQ9" s="539"/>
      <c r="CR9" s="539"/>
      <c r="CS9" s="539"/>
      <c r="CT9" s="539"/>
      <c r="CU9" s="539"/>
      <c r="CV9" s="539"/>
      <c r="CW9" s="539"/>
      <c r="CX9" s="539"/>
      <c r="CY9" s="539"/>
      <c r="CZ9" s="539"/>
      <c r="DA9" s="539"/>
      <c r="DB9" s="539"/>
      <c r="DC9" s="539"/>
      <c r="DD9" s="539"/>
      <c r="DE9" s="539"/>
      <c r="DF9" s="539"/>
      <c r="DG9" s="539"/>
      <c r="DH9" s="539"/>
      <c r="DI9" s="539"/>
      <c r="DJ9" s="539"/>
      <c r="DK9" s="539"/>
      <c r="DL9" s="539"/>
      <c r="DM9" s="539"/>
      <c r="DN9" s="539"/>
      <c r="DO9" s="539"/>
      <c r="DP9" s="539"/>
      <c r="DQ9" s="539"/>
      <c r="DR9" s="539"/>
      <c r="DS9" s="539"/>
      <c r="DT9" s="539"/>
      <c r="DU9" s="539"/>
      <c r="DV9" s="539"/>
      <c r="DW9" s="539"/>
      <c r="DX9" s="540"/>
      <c r="DY9" s="501">
        <v>2.0710000000000002</v>
      </c>
      <c r="DZ9" s="467">
        <v>5.1840000000000002</v>
      </c>
      <c r="EA9" s="467">
        <v>16.577999999999999</v>
      </c>
      <c r="EB9" s="467">
        <v>8.641</v>
      </c>
      <c r="EC9" s="467">
        <v>21.523</v>
      </c>
      <c r="ED9" s="467">
        <v>0.46500000000000002</v>
      </c>
      <c r="EE9" s="467"/>
      <c r="EF9" s="467"/>
      <c r="EG9" s="467"/>
      <c r="EH9" s="467">
        <v>2.3740000000000001</v>
      </c>
      <c r="EI9" s="467"/>
      <c r="EJ9" s="502">
        <v>4.12</v>
      </c>
    </row>
    <row r="10" spans="1:140" s="25" customFormat="1" ht="21" customHeight="1" x14ac:dyDescent="0.25">
      <c r="A10" s="578" t="s">
        <v>16</v>
      </c>
      <c r="B10" s="624" t="s">
        <v>270</v>
      </c>
      <c r="C10" s="191" t="s">
        <v>28</v>
      </c>
      <c r="D10" s="470">
        <f t="shared" si="1"/>
        <v>1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  <c r="CT10" s="476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6"/>
      <c r="DH10" s="476"/>
      <c r="DI10" s="476"/>
      <c r="DJ10" s="476"/>
      <c r="DK10" s="476"/>
      <c r="DL10" s="476"/>
      <c r="DM10" s="476"/>
      <c r="DN10" s="476"/>
      <c r="DO10" s="476"/>
      <c r="DP10" s="476"/>
      <c r="DQ10" s="476"/>
      <c r="DR10" s="476"/>
      <c r="DS10" s="476"/>
      <c r="DT10" s="476"/>
      <c r="DU10" s="476"/>
      <c r="DV10" s="476"/>
      <c r="DW10" s="476"/>
      <c r="DX10" s="481"/>
      <c r="DY10" s="495"/>
      <c r="DZ10" s="470"/>
      <c r="EA10" s="470"/>
      <c r="EB10" s="470"/>
      <c r="EC10" s="470"/>
      <c r="ED10" s="470"/>
      <c r="EE10" s="470">
        <v>1</v>
      </c>
      <c r="EF10" s="470"/>
      <c r="EG10" s="470"/>
      <c r="EH10" s="470"/>
      <c r="EI10" s="470"/>
      <c r="EJ10" s="496"/>
    </row>
    <row r="11" spans="1:140" s="25" customFormat="1" ht="18.75" customHeight="1" x14ac:dyDescent="0.25">
      <c r="A11" s="578"/>
      <c r="B11" s="624"/>
      <c r="C11" s="191" t="s">
        <v>11</v>
      </c>
      <c r="D11" s="467">
        <f t="shared" si="1"/>
        <v>6.3109999999999999</v>
      </c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39"/>
      <c r="AF11" s="539"/>
      <c r="AG11" s="539"/>
      <c r="AH11" s="539"/>
      <c r="AI11" s="539"/>
      <c r="AJ11" s="539"/>
      <c r="AK11" s="539"/>
      <c r="AL11" s="539"/>
      <c r="AM11" s="539"/>
      <c r="AN11" s="539"/>
      <c r="AO11" s="539"/>
      <c r="AP11" s="539"/>
      <c r="AQ11" s="539"/>
      <c r="AR11" s="539"/>
      <c r="AS11" s="539"/>
      <c r="AT11" s="539"/>
      <c r="AU11" s="539"/>
      <c r="AV11" s="539"/>
      <c r="AW11" s="539"/>
      <c r="AX11" s="539"/>
      <c r="AY11" s="539"/>
      <c r="AZ11" s="539"/>
      <c r="BA11" s="539"/>
      <c r="BB11" s="539"/>
      <c r="BC11" s="539"/>
      <c r="BD11" s="539"/>
      <c r="BE11" s="539"/>
      <c r="BF11" s="539"/>
      <c r="BG11" s="539"/>
      <c r="BH11" s="539"/>
      <c r="BI11" s="539"/>
      <c r="BJ11" s="539"/>
      <c r="BK11" s="539"/>
      <c r="BL11" s="539"/>
      <c r="BM11" s="539"/>
      <c r="BN11" s="539"/>
      <c r="BO11" s="539"/>
      <c r="BP11" s="539"/>
      <c r="BQ11" s="539"/>
      <c r="BR11" s="539"/>
      <c r="BS11" s="539"/>
      <c r="BT11" s="539"/>
      <c r="BU11" s="539"/>
      <c r="BV11" s="539"/>
      <c r="BW11" s="539"/>
      <c r="BX11" s="539"/>
      <c r="BY11" s="539"/>
      <c r="BZ11" s="539"/>
      <c r="CA11" s="539"/>
      <c r="CB11" s="539"/>
      <c r="CC11" s="539"/>
      <c r="CD11" s="539"/>
      <c r="CE11" s="539"/>
      <c r="CF11" s="539"/>
      <c r="CG11" s="539"/>
      <c r="CH11" s="539"/>
      <c r="CI11" s="539"/>
      <c r="CJ11" s="539"/>
      <c r="CK11" s="539"/>
      <c r="CL11" s="539"/>
      <c r="CM11" s="539"/>
      <c r="CN11" s="539"/>
      <c r="CO11" s="539"/>
      <c r="CP11" s="539"/>
      <c r="CQ11" s="539"/>
      <c r="CR11" s="539"/>
      <c r="CS11" s="539"/>
      <c r="CT11" s="539"/>
      <c r="CU11" s="539"/>
      <c r="CV11" s="539"/>
      <c r="CW11" s="539"/>
      <c r="CX11" s="539"/>
      <c r="CY11" s="539"/>
      <c r="CZ11" s="539"/>
      <c r="DA11" s="539"/>
      <c r="DB11" s="539"/>
      <c r="DC11" s="539"/>
      <c r="DD11" s="539"/>
      <c r="DE11" s="539"/>
      <c r="DF11" s="539"/>
      <c r="DG11" s="539"/>
      <c r="DH11" s="539"/>
      <c r="DI11" s="539"/>
      <c r="DJ11" s="539"/>
      <c r="DK11" s="539"/>
      <c r="DL11" s="539"/>
      <c r="DM11" s="539"/>
      <c r="DN11" s="539"/>
      <c r="DO11" s="539"/>
      <c r="DP11" s="539"/>
      <c r="DQ11" s="539"/>
      <c r="DR11" s="539"/>
      <c r="DS11" s="539"/>
      <c r="DT11" s="539"/>
      <c r="DU11" s="539"/>
      <c r="DV11" s="539"/>
      <c r="DW11" s="539"/>
      <c r="DX11" s="540"/>
      <c r="DY11" s="501"/>
      <c r="DZ11" s="467"/>
      <c r="EA11" s="467"/>
      <c r="EB11" s="467"/>
      <c r="EC11" s="467"/>
      <c r="ED11" s="467"/>
      <c r="EE11" s="467">
        <v>6.3109999999999999</v>
      </c>
      <c r="EF11" s="467"/>
      <c r="EG11" s="467"/>
      <c r="EH11" s="467"/>
      <c r="EI11" s="467"/>
      <c r="EJ11" s="502"/>
    </row>
    <row r="12" spans="1:140" s="25" customFormat="1" ht="18.75" customHeight="1" x14ac:dyDescent="0.25">
      <c r="A12" s="578" t="s">
        <v>18</v>
      </c>
      <c r="B12" s="624" t="s">
        <v>271</v>
      </c>
      <c r="C12" s="191" t="s">
        <v>28</v>
      </c>
      <c r="D12" s="470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81"/>
      <c r="DY12" s="495"/>
      <c r="DZ12" s="470"/>
      <c r="EA12" s="470"/>
      <c r="EB12" s="470"/>
      <c r="EC12" s="470"/>
      <c r="ED12" s="470"/>
      <c r="EE12" s="470"/>
      <c r="EF12" s="470">
        <v>1</v>
      </c>
      <c r="EG12" s="470"/>
      <c r="EH12" s="470"/>
      <c r="EI12" s="470"/>
      <c r="EJ12" s="496"/>
    </row>
    <row r="13" spans="1:140" s="25" customFormat="1" ht="18.75" customHeight="1" x14ac:dyDescent="0.25">
      <c r="A13" s="578"/>
      <c r="B13" s="624"/>
      <c r="C13" s="191" t="s">
        <v>43</v>
      </c>
      <c r="D13" s="467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  <c r="AW13" s="539"/>
      <c r="AX13" s="539"/>
      <c r="AY13" s="539"/>
      <c r="AZ13" s="539"/>
      <c r="BA13" s="539"/>
      <c r="BB13" s="539"/>
      <c r="BC13" s="539"/>
      <c r="BD13" s="539"/>
      <c r="BE13" s="539"/>
      <c r="BF13" s="539"/>
      <c r="BG13" s="539"/>
      <c r="BH13" s="539"/>
      <c r="BI13" s="539"/>
      <c r="BJ13" s="539"/>
      <c r="BK13" s="539"/>
      <c r="BL13" s="539"/>
      <c r="BM13" s="539"/>
      <c r="BN13" s="539"/>
      <c r="BO13" s="539"/>
      <c r="BP13" s="539"/>
      <c r="BQ13" s="539"/>
      <c r="BR13" s="539"/>
      <c r="BS13" s="539"/>
      <c r="BT13" s="539"/>
      <c r="BU13" s="539"/>
      <c r="BV13" s="539"/>
      <c r="BW13" s="539"/>
      <c r="BX13" s="539"/>
      <c r="BY13" s="539"/>
      <c r="BZ13" s="539"/>
      <c r="CA13" s="539"/>
      <c r="CB13" s="539"/>
      <c r="CC13" s="539"/>
      <c r="CD13" s="539"/>
      <c r="CE13" s="539"/>
      <c r="CF13" s="539"/>
      <c r="CG13" s="539"/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39"/>
      <c r="CU13" s="539"/>
      <c r="CV13" s="539"/>
      <c r="CW13" s="539"/>
      <c r="CX13" s="539"/>
      <c r="CY13" s="539"/>
      <c r="CZ13" s="539"/>
      <c r="DA13" s="539"/>
      <c r="DB13" s="539"/>
      <c r="DC13" s="539"/>
      <c r="DD13" s="539"/>
      <c r="DE13" s="539"/>
      <c r="DF13" s="539"/>
      <c r="DG13" s="539"/>
      <c r="DH13" s="539"/>
      <c r="DI13" s="539"/>
      <c r="DJ13" s="539"/>
      <c r="DK13" s="539"/>
      <c r="DL13" s="539"/>
      <c r="DM13" s="539"/>
      <c r="DN13" s="539"/>
      <c r="DO13" s="539"/>
      <c r="DP13" s="539"/>
      <c r="DQ13" s="539"/>
      <c r="DR13" s="539"/>
      <c r="DS13" s="539"/>
      <c r="DT13" s="539"/>
      <c r="DU13" s="539"/>
      <c r="DV13" s="539"/>
      <c r="DW13" s="539"/>
      <c r="DX13" s="540"/>
      <c r="DY13" s="501"/>
      <c r="DZ13" s="467"/>
      <c r="EA13" s="467"/>
      <c r="EB13" s="467"/>
      <c r="EC13" s="467"/>
      <c r="ED13" s="467"/>
      <c r="EE13" s="467"/>
      <c r="EF13" s="467">
        <v>2.1989999999999998</v>
      </c>
      <c r="EG13" s="467"/>
      <c r="EH13" s="467"/>
      <c r="EI13" s="467"/>
      <c r="EJ13" s="502"/>
    </row>
    <row r="14" spans="1:140" s="25" customFormat="1" ht="18.75" customHeight="1" x14ac:dyDescent="0.25">
      <c r="A14" s="581" t="s">
        <v>57</v>
      </c>
      <c r="B14" s="648" t="s">
        <v>259</v>
      </c>
      <c r="C14" s="335" t="s">
        <v>260</v>
      </c>
      <c r="D14" s="470">
        <f t="shared" si="1"/>
        <v>157.6</v>
      </c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476"/>
      <c r="DX14" s="476"/>
      <c r="DY14" s="470"/>
      <c r="DZ14" s="470"/>
      <c r="EA14" s="470"/>
      <c r="EB14" s="470"/>
      <c r="EC14" s="470"/>
      <c r="ED14" s="470"/>
      <c r="EE14" s="470"/>
      <c r="EF14" s="470"/>
      <c r="EG14" s="470"/>
      <c r="EH14" s="470">
        <v>157.6</v>
      </c>
      <c r="EI14" s="470"/>
      <c r="EJ14" s="496"/>
    </row>
    <row r="15" spans="1:140" s="25" customFormat="1" ht="18.75" customHeight="1" x14ac:dyDescent="0.25">
      <c r="A15" s="580"/>
      <c r="B15" s="624"/>
      <c r="C15" s="191" t="s">
        <v>11</v>
      </c>
      <c r="D15" s="467">
        <f t="shared" si="1"/>
        <v>345.58800000000002</v>
      </c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39"/>
      <c r="BG15" s="539"/>
      <c r="BH15" s="539"/>
      <c r="BI15" s="539"/>
      <c r="BJ15" s="539"/>
      <c r="BK15" s="539"/>
      <c r="BL15" s="539"/>
      <c r="BM15" s="539"/>
      <c r="BN15" s="539"/>
      <c r="BO15" s="539"/>
      <c r="BP15" s="539"/>
      <c r="BQ15" s="539"/>
      <c r="BR15" s="539"/>
      <c r="BS15" s="539"/>
      <c r="BT15" s="539"/>
      <c r="BU15" s="539"/>
      <c r="BV15" s="539"/>
      <c r="BW15" s="539"/>
      <c r="BX15" s="539"/>
      <c r="BY15" s="539"/>
      <c r="BZ15" s="539"/>
      <c r="CA15" s="539"/>
      <c r="CB15" s="539"/>
      <c r="CC15" s="539"/>
      <c r="CD15" s="539"/>
      <c r="CE15" s="539"/>
      <c r="CF15" s="539"/>
      <c r="CG15" s="539"/>
      <c r="CH15" s="539"/>
      <c r="CI15" s="539"/>
      <c r="CJ15" s="539"/>
      <c r="CK15" s="539"/>
      <c r="CL15" s="539"/>
      <c r="CM15" s="539"/>
      <c r="CN15" s="539"/>
      <c r="CO15" s="539"/>
      <c r="CP15" s="539"/>
      <c r="CQ15" s="539"/>
      <c r="CR15" s="539"/>
      <c r="CS15" s="539"/>
      <c r="CT15" s="539"/>
      <c r="CU15" s="539"/>
      <c r="CV15" s="539"/>
      <c r="CW15" s="539"/>
      <c r="CX15" s="539"/>
      <c r="CY15" s="539"/>
      <c r="CZ15" s="539"/>
      <c r="DA15" s="539"/>
      <c r="DB15" s="539"/>
      <c r="DC15" s="539"/>
      <c r="DD15" s="539"/>
      <c r="DE15" s="539"/>
      <c r="DF15" s="539"/>
      <c r="DG15" s="539"/>
      <c r="DH15" s="539"/>
      <c r="DI15" s="539"/>
      <c r="DJ15" s="539"/>
      <c r="DK15" s="539"/>
      <c r="DL15" s="539"/>
      <c r="DM15" s="539"/>
      <c r="DN15" s="539"/>
      <c r="DO15" s="539"/>
      <c r="DP15" s="539"/>
      <c r="DQ15" s="539"/>
      <c r="DR15" s="539"/>
      <c r="DS15" s="539"/>
      <c r="DT15" s="539"/>
      <c r="DU15" s="539"/>
      <c r="DV15" s="539"/>
      <c r="DW15" s="539"/>
      <c r="DX15" s="539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>
        <v>345.58800000000002</v>
      </c>
      <c r="EI15" s="467"/>
      <c r="EJ15" s="502"/>
    </row>
    <row r="16" spans="1:140" s="25" customFormat="1" ht="18.75" customHeight="1" x14ac:dyDescent="0.25">
      <c r="A16" s="581" t="s">
        <v>24</v>
      </c>
      <c r="B16" s="648" t="s">
        <v>267</v>
      </c>
      <c r="C16" s="335" t="s">
        <v>257</v>
      </c>
      <c r="D16" s="470">
        <f t="shared" si="1"/>
        <v>1.08</v>
      </c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76"/>
      <c r="DN16" s="476"/>
      <c r="DO16" s="476"/>
      <c r="DP16" s="476"/>
      <c r="DQ16" s="476"/>
      <c r="DR16" s="476"/>
      <c r="DS16" s="476"/>
      <c r="DT16" s="476"/>
      <c r="DU16" s="476"/>
      <c r="DV16" s="476"/>
      <c r="DW16" s="476"/>
      <c r="DX16" s="476"/>
      <c r="DY16" s="470"/>
      <c r="DZ16" s="470"/>
      <c r="EA16" s="470"/>
      <c r="EB16" s="470">
        <v>0.54</v>
      </c>
      <c r="EC16" s="470"/>
      <c r="ED16" s="470"/>
      <c r="EE16" s="470"/>
      <c r="EF16" s="470"/>
      <c r="EG16" s="470"/>
      <c r="EH16" s="470"/>
      <c r="EI16" s="470"/>
      <c r="EJ16" s="496">
        <v>0.54</v>
      </c>
    </row>
    <row r="17" spans="1:140" s="25" customFormat="1" ht="18.75" customHeight="1" x14ac:dyDescent="0.25">
      <c r="A17" s="580"/>
      <c r="B17" s="624"/>
      <c r="C17" s="191" t="s">
        <v>43</v>
      </c>
      <c r="D17" s="467">
        <f t="shared" si="1"/>
        <v>1.706</v>
      </c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39"/>
      <c r="BG17" s="539"/>
      <c r="BH17" s="539"/>
      <c r="BI17" s="539"/>
      <c r="BJ17" s="539"/>
      <c r="BK17" s="539"/>
      <c r="BL17" s="539"/>
      <c r="BM17" s="539"/>
      <c r="BN17" s="539"/>
      <c r="BO17" s="539"/>
      <c r="BP17" s="539"/>
      <c r="BQ17" s="539"/>
      <c r="BR17" s="539"/>
      <c r="BS17" s="539"/>
      <c r="BT17" s="539"/>
      <c r="BU17" s="539"/>
      <c r="BV17" s="539"/>
      <c r="BW17" s="539"/>
      <c r="BX17" s="539"/>
      <c r="BY17" s="539"/>
      <c r="BZ17" s="539"/>
      <c r="CA17" s="539"/>
      <c r="CB17" s="539"/>
      <c r="CC17" s="539"/>
      <c r="CD17" s="539"/>
      <c r="CE17" s="539"/>
      <c r="CF17" s="539"/>
      <c r="CG17" s="539"/>
      <c r="CH17" s="539"/>
      <c r="CI17" s="539"/>
      <c r="CJ17" s="539"/>
      <c r="CK17" s="539"/>
      <c r="CL17" s="539"/>
      <c r="CM17" s="539"/>
      <c r="CN17" s="539"/>
      <c r="CO17" s="539"/>
      <c r="CP17" s="539"/>
      <c r="CQ17" s="539"/>
      <c r="CR17" s="539"/>
      <c r="CS17" s="539"/>
      <c r="CT17" s="539"/>
      <c r="CU17" s="539"/>
      <c r="CV17" s="539"/>
      <c r="CW17" s="539"/>
      <c r="CX17" s="539"/>
      <c r="CY17" s="539"/>
      <c r="CZ17" s="539"/>
      <c r="DA17" s="539"/>
      <c r="DB17" s="539"/>
      <c r="DC17" s="539"/>
      <c r="DD17" s="539"/>
      <c r="DE17" s="539"/>
      <c r="DF17" s="539"/>
      <c r="DG17" s="539"/>
      <c r="DH17" s="539"/>
      <c r="DI17" s="539"/>
      <c r="DJ17" s="539"/>
      <c r="DK17" s="539"/>
      <c r="DL17" s="539"/>
      <c r="DM17" s="539"/>
      <c r="DN17" s="539"/>
      <c r="DO17" s="539"/>
      <c r="DP17" s="539"/>
      <c r="DQ17" s="539"/>
      <c r="DR17" s="539"/>
      <c r="DS17" s="539"/>
      <c r="DT17" s="539"/>
      <c r="DU17" s="539"/>
      <c r="DV17" s="539"/>
      <c r="DW17" s="539"/>
      <c r="DX17" s="539"/>
      <c r="DY17" s="467"/>
      <c r="DZ17" s="467"/>
      <c r="EA17" s="467"/>
      <c r="EB17" s="467">
        <v>0.503</v>
      </c>
      <c r="EC17" s="467"/>
      <c r="ED17" s="467"/>
      <c r="EE17" s="467"/>
      <c r="EF17" s="467"/>
      <c r="EG17" s="467"/>
      <c r="EH17" s="467"/>
      <c r="EI17" s="467"/>
      <c r="EJ17" s="502">
        <v>1.2030000000000001</v>
      </c>
    </row>
    <row r="18" spans="1:140" s="25" customFormat="1" ht="18.75" customHeight="1" x14ac:dyDescent="0.25">
      <c r="A18" s="581" t="s">
        <v>25</v>
      </c>
      <c r="B18" s="648" t="s">
        <v>272</v>
      </c>
      <c r="C18" s="335" t="s">
        <v>28</v>
      </c>
      <c r="D18" s="470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  <c r="CT18" s="476"/>
      <c r="CU18" s="476"/>
      <c r="CV18" s="476"/>
      <c r="CW18" s="476"/>
      <c r="CX18" s="476"/>
      <c r="CY18" s="476"/>
      <c r="CZ18" s="476"/>
      <c r="DA18" s="476"/>
      <c r="DB18" s="476"/>
      <c r="DC18" s="476"/>
      <c r="DD18" s="476"/>
      <c r="DE18" s="476"/>
      <c r="DF18" s="476"/>
      <c r="DG18" s="476"/>
      <c r="DH18" s="476"/>
      <c r="DI18" s="476"/>
      <c r="DJ18" s="476"/>
      <c r="DK18" s="476"/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0"/>
      <c r="DZ18" s="470"/>
      <c r="EA18" s="470"/>
      <c r="EB18" s="470"/>
      <c r="EC18" s="470"/>
      <c r="ED18" s="470"/>
      <c r="EE18" s="470"/>
      <c r="EF18" s="470"/>
      <c r="EG18" s="470"/>
      <c r="EH18" s="470">
        <v>1</v>
      </c>
      <c r="EI18" s="470"/>
      <c r="EJ18" s="496"/>
    </row>
    <row r="19" spans="1:140" s="25" customFormat="1" ht="18.75" customHeight="1" x14ac:dyDescent="0.25">
      <c r="A19" s="580"/>
      <c r="B19" s="624"/>
      <c r="C19" s="191" t="s">
        <v>43</v>
      </c>
      <c r="D19" s="467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39"/>
      <c r="AI19" s="539"/>
      <c r="AJ19" s="539"/>
      <c r="AK19" s="539"/>
      <c r="AL19" s="539"/>
      <c r="AM19" s="539"/>
      <c r="AN19" s="539"/>
      <c r="AO19" s="539"/>
      <c r="AP19" s="539"/>
      <c r="AQ19" s="539"/>
      <c r="AR19" s="539"/>
      <c r="AS19" s="539"/>
      <c r="AT19" s="539"/>
      <c r="AU19" s="539"/>
      <c r="AV19" s="539"/>
      <c r="AW19" s="539"/>
      <c r="AX19" s="539"/>
      <c r="AY19" s="539"/>
      <c r="AZ19" s="539"/>
      <c r="BA19" s="539"/>
      <c r="BB19" s="539"/>
      <c r="BC19" s="539"/>
      <c r="BD19" s="539"/>
      <c r="BE19" s="539"/>
      <c r="BF19" s="539"/>
      <c r="BG19" s="539"/>
      <c r="BH19" s="539"/>
      <c r="BI19" s="539"/>
      <c r="BJ19" s="539"/>
      <c r="BK19" s="539"/>
      <c r="BL19" s="539"/>
      <c r="BM19" s="539"/>
      <c r="BN19" s="539"/>
      <c r="BO19" s="539"/>
      <c r="BP19" s="539"/>
      <c r="BQ19" s="539"/>
      <c r="BR19" s="539"/>
      <c r="BS19" s="539"/>
      <c r="BT19" s="539"/>
      <c r="BU19" s="539"/>
      <c r="BV19" s="539"/>
      <c r="BW19" s="539"/>
      <c r="BX19" s="539"/>
      <c r="BY19" s="539"/>
      <c r="BZ19" s="539"/>
      <c r="CA19" s="539"/>
      <c r="CB19" s="539"/>
      <c r="CC19" s="539"/>
      <c r="CD19" s="539"/>
      <c r="CE19" s="539"/>
      <c r="CF19" s="539"/>
      <c r="CG19" s="539"/>
      <c r="CH19" s="539"/>
      <c r="CI19" s="539"/>
      <c r="CJ19" s="539"/>
      <c r="CK19" s="539"/>
      <c r="CL19" s="539"/>
      <c r="CM19" s="539"/>
      <c r="CN19" s="539"/>
      <c r="CO19" s="539"/>
      <c r="CP19" s="539"/>
      <c r="CQ19" s="539"/>
      <c r="CR19" s="539"/>
      <c r="CS19" s="539"/>
      <c r="CT19" s="539"/>
      <c r="CU19" s="539"/>
      <c r="CV19" s="539"/>
      <c r="CW19" s="539"/>
      <c r="CX19" s="539"/>
      <c r="CY19" s="539"/>
      <c r="CZ19" s="539"/>
      <c r="DA19" s="539"/>
      <c r="DB19" s="539"/>
      <c r="DC19" s="539"/>
      <c r="DD19" s="539"/>
      <c r="DE19" s="539"/>
      <c r="DF19" s="539"/>
      <c r="DG19" s="539"/>
      <c r="DH19" s="539"/>
      <c r="DI19" s="539"/>
      <c r="DJ19" s="539"/>
      <c r="DK19" s="539"/>
      <c r="DL19" s="539"/>
      <c r="DM19" s="539"/>
      <c r="DN19" s="539"/>
      <c r="DO19" s="539"/>
      <c r="DP19" s="539"/>
      <c r="DQ19" s="539"/>
      <c r="DR19" s="539"/>
      <c r="DS19" s="539"/>
      <c r="DT19" s="539"/>
      <c r="DU19" s="539"/>
      <c r="DV19" s="539"/>
      <c r="DW19" s="539"/>
      <c r="DX19" s="539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>
        <v>4.5</v>
      </c>
      <c r="EI19" s="467"/>
      <c r="EJ19" s="502"/>
    </row>
    <row r="20" spans="1:140" s="25" customFormat="1" ht="18.75" customHeight="1" x14ac:dyDescent="0.25">
      <c r="A20" s="581" t="s">
        <v>27</v>
      </c>
      <c r="B20" s="648" t="s">
        <v>273</v>
      </c>
      <c r="C20" s="335" t="s">
        <v>28</v>
      </c>
      <c r="D20" s="470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476"/>
      <c r="DX20" s="476"/>
      <c r="DY20" s="470"/>
      <c r="DZ20" s="470"/>
      <c r="EA20" s="470"/>
      <c r="EB20" s="470"/>
      <c r="EC20" s="470"/>
      <c r="ED20" s="470"/>
      <c r="EE20" s="470"/>
      <c r="EF20" s="470"/>
      <c r="EG20" s="470"/>
      <c r="EH20" s="470"/>
      <c r="EI20" s="470">
        <v>2</v>
      </c>
      <c r="EJ20" s="496"/>
    </row>
    <row r="21" spans="1:140" s="25" customFormat="1" ht="18.75" customHeight="1" x14ac:dyDescent="0.25">
      <c r="A21" s="580"/>
      <c r="B21" s="624"/>
      <c r="C21" s="191" t="s">
        <v>43</v>
      </c>
      <c r="D21" s="467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/>
      <c r="BR21" s="539"/>
      <c r="BS21" s="539"/>
      <c r="BT21" s="539"/>
      <c r="BU21" s="539"/>
      <c r="BV21" s="539"/>
      <c r="BW21" s="539"/>
      <c r="BX21" s="539"/>
      <c r="BY21" s="539"/>
      <c r="BZ21" s="539"/>
      <c r="CA21" s="539"/>
      <c r="CB21" s="539"/>
      <c r="CC21" s="539"/>
      <c r="CD21" s="539"/>
      <c r="CE21" s="539"/>
      <c r="CF21" s="539"/>
      <c r="CG21" s="539"/>
      <c r="CH21" s="539"/>
      <c r="CI21" s="539"/>
      <c r="CJ21" s="539"/>
      <c r="CK21" s="539"/>
      <c r="CL21" s="539"/>
      <c r="CM21" s="539"/>
      <c r="CN21" s="539"/>
      <c r="CO21" s="539"/>
      <c r="CP21" s="539"/>
      <c r="CQ21" s="539"/>
      <c r="CR21" s="539"/>
      <c r="CS21" s="539"/>
      <c r="CT21" s="539"/>
      <c r="CU21" s="539"/>
      <c r="CV21" s="539"/>
      <c r="CW21" s="539"/>
      <c r="CX21" s="539"/>
      <c r="CY21" s="539"/>
      <c r="CZ21" s="539"/>
      <c r="DA21" s="539"/>
      <c r="DB21" s="539"/>
      <c r="DC21" s="539"/>
      <c r="DD21" s="539"/>
      <c r="DE21" s="539"/>
      <c r="DF21" s="539"/>
      <c r="DG21" s="539"/>
      <c r="DH21" s="539"/>
      <c r="DI21" s="539"/>
      <c r="DJ21" s="539"/>
      <c r="DK21" s="539"/>
      <c r="DL21" s="539"/>
      <c r="DM21" s="539"/>
      <c r="DN21" s="539"/>
      <c r="DO21" s="539"/>
      <c r="DP21" s="539"/>
      <c r="DQ21" s="539"/>
      <c r="DR21" s="539"/>
      <c r="DS21" s="539"/>
      <c r="DT21" s="539"/>
      <c r="DU21" s="539"/>
      <c r="DV21" s="539"/>
      <c r="DW21" s="539"/>
      <c r="DX21" s="539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>
        <v>124.629</v>
      </c>
      <c r="EJ21" s="502"/>
    </row>
    <row r="22" spans="1:140" s="25" customFormat="1" ht="18.75" customHeight="1" x14ac:dyDescent="0.25">
      <c r="A22" s="581" t="s">
        <v>29</v>
      </c>
      <c r="B22" s="648" t="s">
        <v>275</v>
      </c>
      <c r="C22" s="335" t="s">
        <v>28</v>
      </c>
      <c r="D22" s="470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  <c r="CT22" s="476"/>
      <c r="CU22" s="476"/>
      <c r="CV22" s="476"/>
      <c r="CW22" s="476"/>
      <c r="CX22" s="476"/>
      <c r="CY22" s="476"/>
      <c r="CZ22" s="476"/>
      <c r="DA22" s="476"/>
      <c r="DB22" s="476"/>
      <c r="DC22" s="476"/>
      <c r="DD22" s="476"/>
      <c r="DE22" s="476"/>
      <c r="DF22" s="476"/>
      <c r="DG22" s="476"/>
      <c r="DH22" s="476"/>
      <c r="DI22" s="476"/>
      <c r="DJ22" s="476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476"/>
      <c r="DW22" s="476"/>
      <c r="DX22" s="476"/>
      <c r="DY22" s="470"/>
      <c r="DZ22" s="470"/>
      <c r="EA22" s="470"/>
      <c r="EB22" s="470"/>
      <c r="EC22" s="470"/>
      <c r="ED22" s="470"/>
      <c r="EE22" s="470"/>
      <c r="EF22" s="470"/>
      <c r="EG22" s="470"/>
      <c r="EH22" s="470"/>
      <c r="EI22" s="470"/>
      <c r="EJ22" s="470">
        <v>1</v>
      </c>
    </row>
    <row r="23" spans="1:140" s="25" customFormat="1" ht="18.75" customHeight="1" x14ac:dyDescent="0.25">
      <c r="A23" s="580"/>
      <c r="B23" s="624"/>
      <c r="C23" s="191" t="s">
        <v>43</v>
      </c>
      <c r="D23" s="467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39"/>
      <c r="AF23" s="539"/>
      <c r="AG23" s="539"/>
      <c r="AH23" s="539"/>
      <c r="AI23" s="539"/>
      <c r="AJ23" s="539"/>
      <c r="AK23" s="539"/>
      <c r="AL23" s="539"/>
      <c r="AM23" s="539"/>
      <c r="AN23" s="539"/>
      <c r="AO23" s="539"/>
      <c r="AP23" s="539"/>
      <c r="AQ23" s="539"/>
      <c r="AR23" s="539"/>
      <c r="AS23" s="539"/>
      <c r="AT23" s="539"/>
      <c r="AU23" s="539"/>
      <c r="AV23" s="539"/>
      <c r="AW23" s="539"/>
      <c r="AX23" s="539"/>
      <c r="AY23" s="539"/>
      <c r="AZ23" s="539"/>
      <c r="BA23" s="539"/>
      <c r="BB23" s="539"/>
      <c r="BC23" s="539"/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/>
      <c r="BR23" s="539"/>
      <c r="BS23" s="539"/>
      <c r="BT23" s="539"/>
      <c r="BU23" s="539"/>
      <c r="BV23" s="539"/>
      <c r="BW23" s="539"/>
      <c r="BX23" s="539"/>
      <c r="BY23" s="539"/>
      <c r="BZ23" s="539"/>
      <c r="CA23" s="539"/>
      <c r="CB23" s="539"/>
      <c r="CC23" s="539"/>
      <c r="CD23" s="539"/>
      <c r="CE23" s="539"/>
      <c r="CF23" s="539"/>
      <c r="CG23" s="539"/>
      <c r="CH23" s="539"/>
      <c r="CI23" s="539"/>
      <c r="CJ23" s="539"/>
      <c r="CK23" s="539"/>
      <c r="CL23" s="539"/>
      <c r="CM23" s="539"/>
      <c r="CN23" s="539"/>
      <c r="CO23" s="539"/>
      <c r="CP23" s="539"/>
      <c r="CQ23" s="539"/>
      <c r="CR23" s="539"/>
      <c r="CS23" s="539"/>
      <c r="CT23" s="539"/>
      <c r="CU23" s="539"/>
      <c r="CV23" s="539"/>
      <c r="CW23" s="539"/>
      <c r="CX23" s="539"/>
      <c r="CY23" s="539"/>
      <c r="CZ23" s="539"/>
      <c r="DA23" s="539"/>
      <c r="DB23" s="539"/>
      <c r="DC23" s="539"/>
      <c r="DD23" s="539"/>
      <c r="DE23" s="539"/>
      <c r="DF23" s="539"/>
      <c r="DG23" s="539"/>
      <c r="DH23" s="539"/>
      <c r="DI23" s="539"/>
      <c r="DJ23" s="539"/>
      <c r="DK23" s="539"/>
      <c r="DL23" s="539"/>
      <c r="DM23" s="539"/>
      <c r="DN23" s="539"/>
      <c r="DO23" s="539"/>
      <c r="DP23" s="539"/>
      <c r="DQ23" s="539"/>
      <c r="DR23" s="539"/>
      <c r="DS23" s="539"/>
      <c r="DT23" s="539"/>
      <c r="DU23" s="539"/>
      <c r="DV23" s="539"/>
      <c r="DW23" s="539"/>
      <c r="DX23" s="539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>
        <v>2.4279999999999999</v>
      </c>
    </row>
    <row r="24" spans="1:140" s="25" customFormat="1" ht="21" customHeight="1" x14ac:dyDescent="0.25">
      <c r="A24" s="580" t="s">
        <v>31</v>
      </c>
      <c r="B24" s="648" t="s">
        <v>266</v>
      </c>
      <c r="C24" s="335" t="s">
        <v>257</v>
      </c>
      <c r="D24" s="522">
        <f t="shared" si="1"/>
        <v>9.5</v>
      </c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6"/>
      <c r="BE24" s="476"/>
      <c r="BF24" s="476"/>
      <c r="BG24" s="476"/>
      <c r="BH24" s="476"/>
      <c r="BI24" s="476"/>
      <c r="BJ24" s="476"/>
      <c r="BK24" s="476"/>
      <c r="BL24" s="476"/>
      <c r="BM24" s="476"/>
      <c r="BN24" s="476"/>
      <c r="BO24" s="476"/>
      <c r="BP24" s="476"/>
      <c r="BQ24" s="476"/>
      <c r="BR24" s="476"/>
      <c r="BS24" s="476"/>
      <c r="BT24" s="476"/>
      <c r="BU24" s="476"/>
      <c r="BV24" s="476"/>
      <c r="BW24" s="476"/>
      <c r="BX24" s="476"/>
      <c r="BY24" s="476"/>
      <c r="BZ24" s="476"/>
      <c r="CA24" s="476"/>
      <c r="CB24" s="476"/>
      <c r="CC24" s="476"/>
      <c r="CD24" s="476"/>
      <c r="CE24" s="476"/>
      <c r="CF24" s="476"/>
      <c r="CG24" s="476"/>
      <c r="CH24" s="476"/>
      <c r="CI24" s="476"/>
      <c r="CJ24" s="476"/>
      <c r="CK24" s="476"/>
      <c r="CL24" s="476"/>
      <c r="CM24" s="476"/>
      <c r="CN24" s="476"/>
      <c r="CO24" s="476"/>
      <c r="CP24" s="476"/>
      <c r="CQ24" s="476"/>
      <c r="CR24" s="476"/>
      <c r="CS24" s="476"/>
      <c r="CT24" s="476"/>
      <c r="CU24" s="476"/>
      <c r="CV24" s="476"/>
      <c r="CW24" s="476"/>
      <c r="CX24" s="476"/>
      <c r="CY24" s="476"/>
      <c r="CZ24" s="476"/>
      <c r="DA24" s="476"/>
      <c r="DB24" s="476"/>
      <c r="DC24" s="476"/>
      <c r="DD24" s="476"/>
      <c r="DE24" s="476"/>
      <c r="DF24" s="476"/>
      <c r="DG24" s="476"/>
      <c r="DH24" s="476"/>
      <c r="DI24" s="476"/>
      <c r="DJ24" s="476"/>
      <c r="DK24" s="476"/>
      <c r="DL24" s="476"/>
      <c r="DM24" s="476"/>
      <c r="DN24" s="476"/>
      <c r="DO24" s="476"/>
      <c r="DP24" s="476"/>
      <c r="DQ24" s="476"/>
      <c r="DR24" s="476"/>
      <c r="DS24" s="476"/>
      <c r="DT24" s="476"/>
      <c r="DU24" s="476"/>
      <c r="DV24" s="476"/>
      <c r="DW24" s="476"/>
      <c r="DX24" s="481"/>
      <c r="DY24" s="495">
        <v>8.5</v>
      </c>
      <c r="DZ24" s="522"/>
      <c r="EA24" s="522"/>
      <c r="EB24" s="522">
        <v>1</v>
      </c>
      <c r="EC24" s="522"/>
      <c r="ED24" s="522"/>
      <c r="EE24" s="522"/>
      <c r="EF24" s="522"/>
      <c r="EG24" s="522"/>
      <c r="EH24" s="522"/>
      <c r="EI24" s="522"/>
      <c r="EJ24" s="523"/>
    </row>
    <row r="25" spans="1:140" s="25" customFormat="1" ht="19.5" customHeight="1" thickBot="1" x14ac:dyDescent="0.3">
      <c r="A25" s="567"/>
      <c r="B25" s="649"/>
      <c r="C25" s="329" t="s">
        <v>242</v>
      </c>
      <c r="D25" s="468">
        <f t="shared" si="1"/>
        <v>10.738</v>
      </c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5"/>
      <c r="CG25" s="475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  <c r="CR25" s="475"/>
      <c r="CS25" s="475"/>
      <c r="CT25" s="475"/>
      <c r="CU25" s="475"/>
      <c r="CV25" s="475"/>
      <c r="CW25" s="475"/>
      <c r="CX25" s="475"/>
      <c r="CY25" s="475"/>
      <c r="CZ25" s="475"/>
      <c r="DA25" s="475"/>
      <c r="DB25" s="475"/>
      <c r="DC25" s="475"/>
      <c r="DD25" s="475"/>
      <c r="DE25" s="475"/>
      <c r="DF25" s="475"/>
      <c r="DG25" s="475"/>
      <c r="DH25" s="475"/>
      <c r="DI25" s="475"/>
      <c r="DJ25" s="475"/>
      <c r="DK25" s="475"/>
      <c r="DL25" s="475"/>
      <c r="DM25" s="475"/>
      <c r="DN25" s="475"/>
      <c r="DO25" s="475"/>
      <c r="DP25" s="475"/>
      <c r="DQ25" s="475"/>
      <c r="DR25" s="475"/>
      <c r="DS25" s="475"/>
      <c r="DT25" s="475"/>
      <c r="DU25" s="475"/>
      <c r="DV25" s="475"/>
      <c r="DW25" s="475"/>
      <c r="DX25" s="482"/>
      <c r="DY25" s="497">
        <v>8.7029999999999994</v>
      </c>
      <c r="DZ25" s="470"/>
      <c r="EA25" s="470"/>
      <c r="EB25" s="470">
        <v>2.0350000000000001</v>
      </c>
      <c r="EC25" s="470"/>
      <c r="ED25" s="470"/>
      <c r="EE25" s="470"/>
      <c r="EF25" s="470"/>
      <c r="EG25" s="470"/>
      <c r="EH25" s="470"/>
      <c r="EI25" s="470"/>
      <c r="EJ25" s="496"/>
    </row>
    <row r="26" spans="1:140" s="25" customFormat="1" ht="15.75" thickBot="1" x14ac:dyDescent="0.3">
      <c r="A26" s="397" t="s">
        <v>75</v>
      </c>
      <c r="B26" s="454" t="s">
        <v>76</v>
      </c>
      <c r="C26" s="399" t="s">
        <v>11</v>
      </c>
      <c r="D26" s="524">
        <f t="shared" si="1"/>
        <v>481.73900000000003</v>
      </c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DL26" s="471"/>
      <c r="DM26" s="471"/>
      <c r="DN26" s="471"/>
      <c r="DO26" s="471"/>
      <c r="DP26" s="471"/>
      <c r="DQ26" s="471"/>
      <c r="DR26" s="471"/>
      <c r="DS26" s="471"/>
      <c r="DT26" s="471"/>
      <c r="DU26" s="471"/>
      <c r="DV26" s="471"/>
      <c r="DW26" s="471"/>
      <c r="DX26" s="483"/>
      <c r="DY26" s="498">
        <f>DY28+DY38+DY40</f>
        <v>19.783999999999999</v>
      </c>
      <c r="DZ26" s="524">
        <f t="shared" ref="DZ26:EJ26" si="2">DZ28+DZ38+DZ40</f>
        <v>18.773</v>
      </c>
      <c r="EA26" s="524">
        <f t="shared" si="2"/>
        <v>30.626000000000001</v>
      </c>
      <c r="EB26" s="524">
        <f t="shared" si="2"/>
        <v>24.681000000000001</v>
      </c>
      <c r="EC26" s="524">
        <f t="shared" si="2"/>
        <v>12.077</v>
      </c>
      <c r="ED26" s="524">
        <f t="shared" si="2"/>
        <v>148.05799999999999</v>
      </c>
      <c r="EE26" s="524">
        <f t="shared" si="2"/>
        <v>136.04400000000001</v>
      </c>
      <c r="EF26" s="524">
        <f t="shared" si="2"/>
        <v>25.206</v>
      </c>
      <c r="EG26" s="524">
        <f>EG28+EG38+EG40</f>
        <v>13.721</v>
      </c>
      <c r="EH26" s="524">
        <f t="shared" si="2"/>
        <v>21.997</v>
      </c>
      <c r="EI26" s="524">
        <f t="shared" si="2"/>
        <v>16.667000000000002</v>
      </c>
      <c r="EJ26" s="525">
        <f t="shared" si="2"/>
        <v>14.105</v>
      </c>
    </row>
    <row r="27" spans="1:140" s="25" customFormat="1" ht="15" x14ac:dyDescent="0.25">
      <c r="A27" s="643" t="s">
        <v>205</v>
      </c>
      <c r="B27" s="645" t="s">
        <v>206</v>
      </c>
      <c r="C27" s="466" t="s">
        <v>17</v>
      </c>
      <c r="D27" s="469">
        <f t="shared" si="1"/>
        <v>4.0000000000000001E-3</v>
      </c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84"/>
      <c r="DY27" s="499">
        <f>DY29+DY31+DY33+DY35</f>
        <v>0</v>
      </c>
      <c r="DZ27" s="469">
        <f t="shared" ref="DZ27:EJ27" si="3">DZ29+DZ31+DZ33+DZ35</f>
        <v>0</v>
      </c>
      <c r="EA27" s="469">
        <f t="shared" si="3"/>
        <v>0</v>
      </c>
      <c r="EB27" s="469">
        <f t="shared" si="3"/>
        <v>0</v>
      </c>
      <c r="EC27" s="469">
        <f t="shared" si="3"/>
        <v>4.0000000000000001E-3</v>
      </c>
      <c r="ED27" s="469">
        <f t="shared" si="3"/>
        <v>0</v>
      </c>
      <c r="EE27" s="469">
        <f t="shared" si="3"/>
        <v>0</v>
      </c>
      <c r="EF27" s="469">
        <f t="shared" si="3"/>
        <v>0</v>
      </c>
      <c r="EG27" s="469">
        <f t="shared" si="3"/>
        <v>0</v>
      </c>
      <c r="EH27" s="469">
        <f t="shared" si="3"/>
        <v>0</v>
      </c>
      <c r="EI27" s="469">
        <f t="shared" si="3"/>
        <v>0</v>
      </c>
      <c r="EJ27" s="500">
        <f t="shared" si="3"/>
        <v>0</v>
      </c>
    </row>
    <row r="28" spans="1:140" s="25" customFormat="1" ht="15" x14ac:dyDescent="0.25">
      <c r="A28" s="644"/>
      <c r="B28" s="646"/>
      <c r="C28" s="461" t="s">
        <v>11</v>
      </c>
      <c r="D28" s="467">
        <f t="shared" si="1"/>
        <v>5.7089999999999996</v>
      </c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85"/>
      <c r="DY28" s="501">
        <f>DY30+DY32+DY34+DY36</f>
        <v>0</v>
      </c>
      <c r="DZ28" s="467">
        <f t="shared" ref="DZ28:EF28" si="4">DZ30+DZ32+DZ34+DZ36</f>
        <v>0</v>
      </c>
      <c r="EA28" s="467">
        <f t="shared" si="4"/>
        <v>0</v>
      </c>
      <c r="EB28" s="467">
        <f t="shared" si="4"/>
        <v>0</v>
      </c>
      <c r="EC28" s="467">
        <f t="shared" si="4"/>
        <v>5.7089999999999996</v>
      </c>
      <c r="ED28" s="467">
        <f t="shared" si="4"/>
        <v>0</v>
      </c>
      <c r="EE28" s="467">
        <f t="shared" si="4"/>
        <v>0</v>
      </c>
      <c r="EF28" s="467">
        <f t="shared" si="4"/>
        <v>0</v>
      </c>
      <c r="EG28" s="467">
        <f>EG30+EG32+EG34+EG36</f>
        <v>0</v>
      </c>
      <c r="EH28" s="467">
        <f t="shared" ref="EH28:EJ28" si="5">EH30+EH32+EH34+EH36</f>
        <v>0</v>
      </c>
      <c r="EI28" s="467">
        <f t="shared" si="5"/>
        <v>0</v>
      </c>
      <c r="EJ28" s="502">
        <f t="shared" si="5"/>
        <v>0</v>
      </c>
    </row>
    <row r="29" spans="1:140" ht="15" x14ac:dyDescent="0.25">
      <c r="A29" s="578" t="s">
        <v>229</v>
      </c>
      <c r="B29" s="579" t="s">
        <v>19</v>
      </c>
      <c r="C29" s="191" t="s">
        <v>20</v>
      </c>
      <c r="D29" s="467">
        <f t="shared" si="1"/>
        <v>0</v>
      </c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85"/>
      <c r="DY29" s="501"/>
      <c r="DZ29" s="467"/>
      <c r="EA29" s="467"/>
      <c r="EB29" s="467"/>
      <c r="EC29" s="467"/>
      <c r="ED29" s="467"/>
      <c r="EE29" s="467"/>
      <c r="EF29" s="467"/>
      <c r="EG29" s="467"/>
      <c r="EH29" s="467"/>
      <c r="EI29" s="467"/>
      <c r="EJ29" s="502"/>
    </row>
    <row r="30" spans="1:140" ht="15" x14ac:dyDescent="0.25">
      <c r="A30" s="578"/>
      <c r="B30" s="579"/>
      <c r="C30" s="191" t="s">
        <v>11</v>
      </c>
      <c r="D30" s="467">
        <f t="shared" si="1"/>
        <v>0</v>
      </c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85"/>
      <c r="DY30" s="501"/>
      <c r="DZ30" s="467"/>
      <c r="EA30" s="467"/>
      <c r="EB30" s="467"/>
      <c r="EC30" s="467"/>
      <c r="ED30" s="467"/>
      <c r="EE30" s="467"/>
      <c r="EF30" s="467"/>
      <c r="EG30" s="467"/>
      <c r="EH30" s="467"/>
      <c r="EI30" s="467"/>
      <c r="EJ30" s="502"/>
    </row>
    <row r="31" spans="1:140" ht="15" x14ac:dyDescent="0.25">
      <c r="A31" s="578" t="s">
        <v>230</v>
      </c>
      <c r="B31" s="579" t="s">
        <v>21</v>
      </c>
      <c r="C31" s="191" t="s">
        <v>17</v>
      </c>
      <c r="D31" s="467">
        <f t="shared" si="1"/>
        <v>4.0000000000000001E-3</v>
      </c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7"/>
      <c r="BZ31" s="467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7"/>
      <c r="CL31" s="467"/>
      <c r="CM31" s="467"/>
      <c r="CN31" s="467"/>
      <c r="CO31" s="467"/>
      <c r="CP31" s="467"/>
      <c r="CQ31" s="467"/>
      <c r="CR31" s="467"/>
      <c r="CS31" s="467"/>
      <c r="CT31" s="467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67"/>
      <c r="DO31" s="467"/>
      <c r="DP31" s="467"/>
      <c r="DQ31" s="467"/>
      <c r="DR31" s="467"/>
      <c r="DS31" s="467"/>
      <c r="DT31" s="467"/>
      <c r="DU31" s="467"/>
      <c r="DV31" s="467"/>
      <c r="DW31" s="467"/>
      <c r="DX31" s="485"/>
      <c r="DY31" s="501"/>
      <c r="DZ31" s="467"/>
      <c r="EA31" s="467"/>
      <c r="EB31" s="467"/>
      <c r="EC31" s="467">
        <v>4.0000000000000001E-3</v>
      </c>
      <c r="ED31" s="467"/>
      <c r="EE31" s="467"/>
      <c r="EF31" s="467"/>
      <c r="EG31" s="467"/>
      <c r="EH31" s="467"/>
      <c r="EI31" s="467"/>
      <c r="EJ31" s="502"/>
    </row>
    <row r="32" spans="1:140" ht="15" x14ac:dyDescent="0.25">
      <c r="A32" s="578"/>
      <c r="B32" s="579"/>
      <c r="C32" s="191" t="s">
        <v>11</v>
      </c>
      <c r="D32" s="467">
        <f t="shared" si="1"/>
        <v>5.7089999999999996</v>
      </c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7"/>
      <c r="BS32" s="467"/>
      <c r="BT32" s="467"/>
      <c r="BU32" s="467"/>
      <c r="BV32" s="467"/>
      <c r="BW32" s="467"/>
      <c r="BX32" s="467"/>
      <c r="BY32" s="467"/>
      <c r="BZ32" s="467"/>
      <c r="CA32" s="467"/>
      <c r="CB32" s="467"/>
      <c r="CC32" s="467"/>
      <c r="CD32" s="467"/>
      <c r="CE32" s="467"/>
      <c r="CF32" s="467"/>
      <c r="CG32" s="467"/>
      <c r="CH32" s="467"/>
      <c r="CI32" s="467"/>
      <c r="CJ32" s="467"/>
      <c r="CK32" s="467"/>
      <c r="CL32" s="467"/>
      <c r="CM32" s="467"/>
      <c r="CN32" s="467"/>
      <c r="CO32" s="467"/>
      <c r="CP32" s="467"/>
      <c r="CQ32" s="467"/>
      <c r="CR32" s="467"/>
      <c r="CS32" s="467"/>
      <c r="CT32" s="467"/>
      <c r="CU32" s="467"/>
      <c r="CV32" s="467"/>
      <c r="CW32" s="467"/>
      <c r="CX32" s="467"/>
      <c r="CY32" s="467"/>
      <c r="CZ32" s="467"/>
      <c r="DA32" s="467"/>
      <c r="DB32" s="467"/>
      <c r="DC32" s="467"/>
      <c r="DD32" s="467"/>
      <c r="DE32" s="467"/>
      <c r="DF32" s="467"/>
      <c r="DG32" s="467"/>
      <c r="DH32" s="467"/>
      <c r="DI32" s="467"/>
      <c r="DJ32" s="467"/>
      <c r="DK32" s="467"/>
      <c r="DL32" s="467"/>
      <c r="DM32" s="467"/>
      <c r="DN32" s="467"/>
      <c r="DO32" s="467"/>
      <c r="DP32" s="467"/>
      <c r="DQ32" s="467"/>
      <c r="DR32" s="467"/>
      <c r="DS32" s="467"/>
      <c r="DT32" s="467"/>
      <c r="DU32" s="467"/>
      <c r="DV32" s="467"/>
      <c r="DW32" s="467"/>
      <c r="DX32" s="485"/>
      <c r="DY32" s="501"/>
      <c r="DZ32" s="467"/>
      <c r="EA32" s="467"/>
      <c r="EB32" s="467"/>
      <c r="EC32" s="467">
        <v>5.7089999999999996</v>
      </c>
      <c r="ED32" s="467"/>
      <c r="EE32" s="467"/>
      <c r="EF32" s="467"/>
      <c r="EG32" s="467"/>
      <c r="EH32" s="467"/>
      <c r="EI32" s="467"/>
      <c r="EJ32" s="502"/>
    </row>
    <row r="33" spans="1:140" ht="15" x14ac:dyDescent="0.25">
      <c r="A33" s="578" t="s">
        <v>231</v>
      </c>
      <c r="B33" s="579" t="s">
        <v>262</v>
      </c>
      <c r="C33" s="191" t="s">
        <v>17</v>
      </c>
      <c r="D33" s="467">
        <f t="shared" si="1"/>
        <v>0</v>
      </c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85"/>
      <c r="DY33" s="501"/>
      <c r="DZ33" s="467"/>
      <c r="EA33" s="467"/>
      <c r="EB33" s="467"/>
      <c r="EC33" s="467"/>
      <c r="ED33" s="467"/>
      <c r="EE33" s="467"/>
      <c r="EF33" s="467"/>
      <c r="EG33" s="467"/>
      <c r="EH33" s="467"/>
      <c r="EI33" s="467"/>
      <c r="EJ33" s="502"/>
    </row>
    <row r="34" spans="1:140" ht="15" x14ac:dyDescent="0.25">
      <c r="A34" s="578"/>
      <c r="B34" s="579"/>
      <c r="C34" s="191" t="s">
        <v>11</v>
      </c>
      <c r="D34" s="467">
        <f t="shared" si="1"/>
        <v>0</v>
      </c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85"/>
      <c r="DY34" s="501"/>
      <c r="DZ34" s="467"/>
      <c r="EA34" s="467"/>
      <c r="EB34" s="467"/>
      <c r="EC34" s="467"/>
      <c r="ED34" s="467"/>
      <c r="EE34" s="467"/>
      <c r="EF34" s="467"/>
      <c r="EG34" s="467"/>
      <c r="EH34" s="467"/>
      <c r="EI34" s="467"/>
      <c r="EJ34" s="502"/>
    </row>
    <row r="35" spans="1:140" ht="15" x14ac:dyDescent="0.25">
      <c r="A35" s="578" t="s">
        <v>232</v>
      </c>
      <c r="B35" s="579" t="s">
        <v>263</v>
      </c>
      <c r="C35" s="191" t="s">
        <v>17</v>
      </c>
      <c r="D35" s="467">
        <f t="shared" si="1"/>
        <v>0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85"/>
      <c r="DY35" s="501"/>
      <c r="DZ35" s="467"/>
      <c r="EA35" s="467"/>
      <c r="EB35" s="467"/>
      <c r="EC35" s="467"/>
      <c r="ED35" s="467"/>
      <c r="EE35" s="467"/>
      <c r="EF35" s="467"/>
      <c r="EG35" s="467"/>
      <c r="EH35" s="467"/>
      <c r="EI35" s="467"/>
      <c r="EJ35" s="502"/>
    </row>
    <row r="36" spans="1:140" ht="15.75" customHeight="1" x14ac:dyDescent="0.25">
      <c r="A36" s="581"/>
      <c r="B36" s="650"/>
      <c r="C36" s="344" t="s">
        <v>11</v>
      </c>
      <c r="D36" s="470">
        <f t="shared" si="1"/>
        <v>0</v>
      </c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  <c r="AK36" s="470"/>
      <c r="AL36" s="470"/>
      <c r="AM36" s="470"/>
      <c r="AN36" s="470"/>
      <c r="AO36" s="470"/>
      <c r="AP36" s="470"/>
      <c r="AQ36" s="470"/>
      <c r="AR36" s="470"/>
      <c r="AS36" s="470"/>
      <c r="AT36" s="470"/>
      <c r="AU36" s="470"/>
      <c r="AV36" s="470"/>
      <c r="AW36" s="470"/>
      <c r="AX36" s="470"/>
      <c r="AY36" s="470"/>
      <c r="AZ36" s="470"/>
      <c r="BA36" s="470"/>
      <c r="BB36" s="470"/>
      <c r="BC36" s="470"/>
      <c r="BD36" s="470"/>
      <c r="BE36" s="470"/>
      <c r="BF36" s="470"/>
      <c r="BG36" s="470"/>
      <c r="BH36" s="470"/>
      <c r="BI36" s="470"/>
      <c r="BJ36" s="470"/>
      <c r="BK36" s="470"/>
      <c r="BL36" s="470"/>
      <c r="BM36" s="470"/>
      <c r="BN36" s="470"/>
      <c r="BO36" s="470"/>
      <c r="BP36" s="470"/>
      <c r="BQ36" s="470"/>
      <c r="BR36" s="470"/>
      <c r="BS36" s="470"/>
      <c r="BT36" s="470"/>
      <c r="BU36" s="470"/>
      <c r="BV36" s="470"/>
      <c r="BW36" s="470"/>
      <c r="BX36" s="470"/>
      <c r="BY36" s="470"/>
      <c r="BZ36" s="470"/>
      <c r="CA36" s="470"/>
      <c r="CB36" s="470"/>
      <c r="CC36" s="470"/>
      <c r="CD36" s="470"/>
      <c r="CE36" s="470"/>
      <c r="CF36" s="470"/>
      <c r="CG36" s="470"/>
      <c r="CH36" s="470"/>
      <c r="CI36" s="470"/>
      <c r="CJ36" s="470"/>
      <c r="CK36" s="470"/>
      <c r="CL36" s="470"/>
      <c r="CM36" s="470"/>
      <c r="CN36" s="470"/>
      <c r="CO36" s="470"/>
      <c r="CP36" s="470"/>
      <c r="CQ36" s="470"/>
      <c r="CR36" s="470"/>
      <c r="CS36" s="470"/>
      <c r="CT36" s="470"/>
      <c r="CU36" s="470"/>
      <c r="CV36" s="470"/>
      <c r="CW36" s="470"/>
      <c r="CX36" s="470"/>
      <c r="CY36" s="470"/>
      <c r="CZ36" s="470"/>
      <c r="DA36" s="470"/>
      <c r="DB36" s="470"/>
      <c r="DC36" s="470"/>
      <c r="DD36" s="470"/>
      <c r="DE36" s="470"/>
      <c r="DF36" s="470"/>
      <c r="DG36" s="470"/>
      <c r="DH36" s="470"/>
      <c r="DI36" s="470"/>
      <c r="DJ36" s="470"/>
      <c r="DK36" s="470"/>
      <c r="DL36" s="470"/>
      <c r="DM36" s="470"/>
      <c r="DN36" s="470"/>
      <c r="DO36" s="470"/>
      <c r="DP36" s="470"/>
      <c r="DQ36" s="470"/>
      <c r="DR36" s="470"/>
      <c r="DS36" s="470"/>
      <c r="DT36" s="470"/>
      <c r="DU36" s="470"/>
      <c r="DV36" s="470"/>
      <c r="DW36" s="470"/>
      <c r="DX36" s="487"/>
      <c r="DY36" s="495"/>
      <c r="DZ36" s="470"/>
      <c r="EA36" s="470"/>
      <c r="EB36" s="470"/>
      <c r="EC36" s="470"/>
      <c r="ED36" s="470"/>
      <c r="EE36" s="470"/>
      <c r="EF36" s="470"/>
      <c r="EG36" s="470"/>
      <c r="EH36" s="470"/>
      <c r="EI36" s="470"/>
      <c r="EJ36" s="496"/>
    </row>
    <row r="37" spans="1:140" ht="15" x14ac:dyDescent="0.25">
      <c r="A37" s="578" t="s">
        <v>112</v>
      </c>
      <c r="B37" s="623" t="s">
        <v>49</v>
      </c>
      <c r="C37" s="191" t="s">
        <v>28</v>
      </c>
      <c r="D37" s="467">
        <f t="shared" si="1"/>
        <v>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  <c r="DH37" s="467"/>
      <c r="DI37" s="467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85"/>
      <c r="DY37" s="501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502"/>
    </row>
    <row r="38" spans="1:140" ht="15" x14ac:dyDescent="0.25">
      <c r="A38" s="578"/>
      <c r="B38" s="623"/>
      <c r="C38" s="191" t="s">
        <v>11</v>
      </c>
      <c r="D38" s="467">
        <f t="shared" si="1"/>
        <v>0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85"/>
      <c r="DY38" s="501"/>
      <c r="DZ38" s="467"/>
      <c r="EA38" s="467"/>
      <c r="EB38" s="467"/>
      <c r="EC38" s="467"/>
      <c r="ED38" s="467"/>
      <c r="EE38" s="467"/>
      <c r="EF38" s="467"/>
      <c r="EG38" s="467"/>
      <c r="EH38" s="467"/>
      <c r="EI38" s="467"/>
      <c r="EJ38" s="502"/>
    </row>
    <row r="39" spans="1:140" ht="15" x14ac:dyDescent="0.25">
      <c r="A39" s="580" t="s">
        <v>48</v>
      </c>
      <c r="B39" s="648" t="s">
        <v>216</v>
      </c>
      <c r="C39" s="335" t="s">
        <v>28</v>
      </c>
      <c r="D39" s="469">
        <f t="shared" si="1"/>
        <v>399</v>
      </c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9"/>
      <c r="AL39" s="469"/>
      <c r="AM39" s="469"/>
      <c r="AN39" s="469"/>
      <c r="AO39" s="469"/>
      <c r="AP39" s="469"/>
      <c r="AQ39" s="469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69"/>
      <c r="BJ39" s="469"/>
      <c r="BK39" s="469"/>
      <c r="BL39" s="469"/>
      <c r="BM39" s="469"/>
      <c r="BN39" s="469"/>
      <c r="BO39" s="469"/>
      <c r="BP39" s="469"/>
      <c r="BQ39" s="469"/>
      <c r="BR39" s="469"/>
      <c r="BS39" s="469"/>
      <c r="BT39" s="469"/>
      <c r="BU39" s="469"/>
      <c r="BV39" s="469"/>
      <c r="BW39" s="469"/>
      <c r="BX39" s="469"/>
      <c r="BY39" s="469"/>
      <c r="BZ39" s="469"/>
      <c r="CA39" s="469"/>
      <c r="CB39" s="469"/>
      <c r="CC39" s="469"/>
      <c r="CD39" s="469"/>
      <c r="CE39" s="469"/>
      <c r="CF39" s="469"/>
      <c r="CG39" s="469"/>
      <c r="CH39" s="469"/>
      <c r="CI39" s="469"/>
      <c r="CJ39" s="469"/>
      <c r="CK39" s="469"/>
      <c r="CL39" s="469"/>
      <c r="CM39" s="469"/>
      <c r="CN39" s="469"/>
      <c r="CO39" s="469"/>
      <c r="CP39" s="469"/>
      <c r="CQ39" s="469"/>
      <c r="CR39" s="469"/>
      <c r="CS39" s="469"/>
      <c r="CT39" s="469"/>
      <c r="CU39" s="469"/>
      <c r="CV39" s="469"/>
      <c r="CW39" s="469"/>
      <c r="CX39" s="469"/>
      <c r="CY39" s="469"/>
      <c r="CZ39" s="469"/>
      <c r="DA39" s="469"/>
      <c r="DB39" s="469"/>
      <c r="DC39" s="469"/>
      <c r="DD39" s="469"/>
      <c r="DE39" s="469"/>
      <c r="DF39" s="469"/>
      <c r="DG39" s="469"/>
      <c r="DH39" s="469"/>
      <c r="DI39" s="469"/>
      <c r="DJ39" s="469"/>
      <c r="DK39" s="469"/>
      <c r="DL39" s="469"/>
      <c r="DM39" s="469"/>
      <c r="DN39" s="469"/>
      <c r="DO39" s="469"/>
      <c r="DP39" s="469"/>
      <c r="DQ39" s="469"/>
      <c r="DR39" s="469"/>
      <c r="DS39" s="469"/>
      <c r="DT39" s="469"/>
      <c r="DU39" s="469"/>
      <c r="DV39" s="469"/>
      <c r="DW39" s="469"/>
      <c r="DX39" s="484"/>
      <c r="DY39" s="499">
        <v>19</v>
      </c>
      <c r="DZ39" s="469">
        <v>17</v>
      </c>
      <c r="EA39" s="469">
        <v>25</v>
      </c>
      <c r="EB39" s="469">
        <v>22</v>
      </c>
      <c r="EC39" s="469">
        <v>6</v>
      </c>
      <c r="ED39" s="472">
        <v>129</v>
      </c>
      <c r="EE39" s="469">
        <v>118</v>
      </c>
      <c r="EF39" s="469">
        <v>18</v>
      </c>
      <c r="EG39" s="469">
        <v>10</v>
      </c>
      <c r="EH39" s="469">
        <v>16</v>
      </c>
      <c r="EI39" s="469">
        <v>11</v>
      </c>
      <c r="EJ39" s="500">
        <v>8</v>
      </c>
    </row>
    <row r="40" spans="1:140" ht="15.75" thickBot="1" x14ac:dyDescent="0.3">
      <c r="A40" s="567"/>
      <c r="B40" s="649"/>
      <c r="C40" s="329" t="s">
        <v>11</v>
      </c>
      <c r="D40" s="468">
        <f t="shared" si="1"/>
        <v>476.03000000000009</v>
      </c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8"/>
      <c r="CM40" s="468"/>
      <c r="CN40" s="468"/>
      <c r="CO40" s="468"/>
      <c r="CP40" s="468"/>
      <c r="CQ40" s="468"/>
      <c r="CR40" s="468"/>
      <c r="CS40" s="468"/>
      <c r="CT40" s="468"/>
      <c r="CU40" s="468"/>
      <c r="CV40" s="468"/>
      <c r="CW40" s="468"/>
      <c r="CX40" s="468"/>
      <c r="CY40" s="468"/>
      <c r="CZ40" s="468"/>
      <c r="DA40" s="468"/>
      <c r="DB40" s="468"/>
      <c r="DC40" s="468"/>
      <c r="DD40" s="468"/>
      <c r="DE40" s="468"/>
      <c r="DF40" s="468"/>
      <c r="DG40" s="468"/>
      <c r="DH40" s="468"/>
      <c r="DI40" s="468"/>
      <c r="DJ40" s="468"/>
      <c r="DK40" s="468"/>
      <c r="DL40" s="468"/>
      <c r="DM40" s="468"/>
      <c r="DN40" s="468"/>
      <c r="DO40" s="468"/>
      <c r="DP40" s="468"/>
      <c r="DQ40" s="468"/>
      <c r="DR40" s="468"/>
      <c r="DS40" s="468"/>
      <c r="DT40" s="468"/>
      <c r="DU40" s="468"/>
      <c r="DV40" s="468"/>
      <c r="DW40" s="468"/>
      <c r="DX40" s="486"/>
      <c r="DY40" s="497">
        <v>19.783999999999999</v>
      </c>
      <c r="DZ40" s="468">
        <v>18.773</v>
      </c>
      <c r="EA40" s="468">
        <v>30.626000000000001</v>
      </c>
      <c r="EB40" s="468">
        <v>24.681000000000001</v>
      </c>
      <c r="EC40" s="468">
        <v>6.3680000000000003</v>
      </c>
      <c r="ED40" s="473">
        <v>148.05799999999999</v>
      </c>
      <c r="EE40" s="468">
        <v>136.04400000000001</v>
      </c>
      <c r="EF40" s="468">
        <v>25.206</v>
      </c>
      <c r="EG40" s="468">
        <v>13.721</v>
      </c>
      <c r="EH40" s="468">
        <v>21.997</v>
      </c>
      <c r="EI40" s="468">
        <v>16.667000000000002</v>
      </c>
      <c r="EJ40" s="503">
        <v>14.105</v>
      </c>
    </row>
    <row r="41" spans="1:140" s="25" customFormat="1" ht="15.75" thickBot="1" x14ac:dyDescent="0.3">
      <c r="A41" s="463" t="s">
        <v>87</v>
      </c>
      <c r="B41" s="454" t="s">
        <v>85</v>
      </c>
      <c r="C41" s="399" t="s">
        <v>11</v>
      </c>
      <c r="D41" s="464">
        <f t="shared" si="1"/>
        <v>141.48009999999996</v>
      </c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4"/>
      <c r="AS41" s="464"/>
      <c r="AT41" s="464"/>
      <c r="AU41" s="464"/>
      <c r="AV41" s="464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64"/>
      <c r="BR41" s="464"/>
      <c r="BS41" s="464"/>
      <c r="BT41" s="464"/>
      <c r="BU41" s="464"/>
      <c r="BV41" s="464"/>
      <c r="BW41" s="464"/>
      <c r="BX41" s="464"/>
      <c r="BY41" s="464"/>
      <c r="BZ41" s="464"/>
      <c r="CA41" s="464"/>
      <c r="CB41" s="464"/>
      <c r="CC41" s="464"/>
      <c r="CD41" s="464"/>
      <c r="CE41" s="464"/>
      <c r="CF41" s="464"/>
      <c r="CG41" s="464"/>
      <c r="CH41" s="464"/>
      <c r="CI41" s="464"/>
      <c r="CJ41" s="464"/>
      <c r="CK41" s="464"/>
      <c r="CL41" s="464"/>
      <c r="CM41" s="464"/>
      <c r="CN41" s="464"/>
      <c r="CO41" s="464"/>
      <c r="CP41" s="464"/>
      <c r="CQ41" s="464"/>
      <c r="CR41" s="464"/>
      <c r="CS41" s="464"/>
      <c r="CT41" s="464"/>
      <c r="CU41" s="464"/>
      <c r="CV41" s="464"/>
      <c r="CW41" s="464"/>
      <c r="CX41" s="464"/>
      <c r="CY41" s="464"/>
      <c r="CZ41" s="464"/>
      <c r="DA41" s="464"/>
      <c r="DB41" s="464"/>
      <c r="DC41" s="464"/>
      <c r="DD41" s="464"/>
      <c r="DE41" s="464"/>
      <c r="DF41" s="464"/>
      <c r="DG41" s="464"/>
      <c r="DH41" s="464"/>
      <c r="DI41" s="464"/>
      <c r="DJ41" s="464"/>
      <c r="DK41" s="464"/>
      <c r="DL41" s="464"/>
      <c r="DM41" s="464"/>
      <c r="DN41" s="464"/>
      <c r="DO41" s="464"/>
      <c r="DP41" s="464"/>
      <c r="DQ41" s="464"/>
      <c r="DR41" s="464"/>
      <c r="DS41" s="464"/>
      <c r="DT41" s="464"/>
      <c r="DU41" s="464"/>
      <c r="DV41" s="464"/>
      <c r="DW41" s="464"/>
      <c r="DX41" s="488"/>
      <c r="DY41" s="504">
        <f>DY45+DY47+DY43</f>
        <v>10.038</v>
      </c>
      <c r="DZ41" s="464">
        <f t="shared" ref="DZ41:EJ41" si="6">DZ45+DZ47+DZ43</f>
        <v>10.646000000000001</v>
      </c>
      <c r="EA41" s="464">
        <f t="shared" si="6"/>
        <v>5.8289999999999997</v>
      </c>
      <c r="EB41" s="464">
        <f t="shared" si="6"/>
        <v>2.258</v>
      </c>
      <c r="EC41" s="464">
        <f t="shared" si="6"/>
        <v>27.390999999999998</v>
      </c>
      <c r="ED41" s="464">
        <f t="shared" si="6"/>
        <v>10.564</v>
      </c>
      <c r="EE41" s="464">
        <f t="shared" si="6"/>
        <v>2.57</v>
      </c>
      <c r="EF41" s="464">
        <f t="shared" si="6"/>
        <v>0</v>
      </c>
      <c r="EG41" s="464">
        <f t="shared" si="6"/>
        <v>20.960100000000001</v>
      </c>
      <c r="EH41" s="464">
        <f t="shared" si="6"/>
        <v>27.597000000000001</v>
      </c>
      <c r="EI41" s="464">
        <f t="shared" si="6"/>
        <v>20.033999999999999</v>
      </c>
      <c r="EJ41" s="505">
        <f t="shared" si="6"/>
        <v>3.593</v>
      </c>
    </row>
    <row r="42" spans="1:140" s="25" customFormat="1" ht="15" x14ac:dyDescent="0.25">
      <c r="A42" s="653">
        <v>25</v>
      </c>
      <c r="B42" s="655" t="s">
        <v>217</v>
      </c>
      <c r="C42" s="335" t="s">
        <v>17</v>
      </c>
      <c r="D42" s="472">
        <f t="shared" si="1"/>
        <v>0.01</v>
      </c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  <c r="DU42" s="472"/>
      <c r="DV42" s="472"/>
      <c r="DW42" s="472"/>
      <c r="DX42" s="489"/>
      <c r="DY42" s="506"/>
      <c r="DZ42" s="472"/>
      <c r="EA42" s="472"/>
      <c r="EB42" s="472"/>
      <c r="EC42" s="472">
        <v>0.01</v>
      </c>
      <c r="ED42" s="472"/>
      <c r="EE42" s="472"/>
      <c r="EF42" s="472"/>
      <c r="EG42" s="472"/>
      <c r="EH42" s="472"/>
      <c r="EI42" s="472"/>
      <c r="EJ42" s="507"/>
    </row>
    <row r="43" spans="1:140" s="25" customFormat="1" ht="15" x14ac:dyDescent="0.25">
      <c r="A43" s="654"/>
      <c r="B43" s="650"/>
      <c r="C43" s="344" t="s">
        <v>11</v>
      </c>
      <c r="D43" s="473">
        <f t="shared" si="1"/>
        <v>12.186</v>
      </c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3"/>
      <c r="BF43" s="473"/>
      <c r="BG43" s="473"/>
      <c r="BH43" s="473"/>
      <c r="BI43" s="473"/>
      <c r="BJ43" s="473"/>
      <c r="BK43" s="473"/>
      <c r="BL43" s="473"/>
      <c r="BM43" s="473"/>
      <c r="BN43" s="473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3"/>
      <c r="CC43" s="473"/>
      <c r="CD43" s="473"/>
      <c r="CE43" s="473"/>
      <c r="CF43" s="473"/>
      <c r="CG43" s="473"/>
      <c r="CH43" s="473"/>
      <c r="CI43" s="473"/>
      <c r="CJ43" s="473"/>
      <c r="CK43" s="473"/>
      <c r="CL43" s="473"/>
      <c r="CM43" s="473"/>
      <c r="CN43" s="473"/>
      <c r="CO43" s="473"/>
      <c r="CP43" s="473"/>
      <c r="CQ43" s="473"/>
      <c r="CR43" s="473"/>
      <c r="CS43" s="473"/>
      <c r="CT43" s="473"/>
      <c r="CU43" s="473"/>
      <c r="CV43" s="473"/>
      <c r="CW43" s="473"/>
      <c r="CX43" s="473"/>
      <c r="CY43" s="473"/>
      <c r="CZ43" s="473"/>
      <c r="DA43" s="473"/>
      <c r="DB43" s="473"/>
      <c r="DC43" s="473"/>
      <c r="DD43" s="473"/>
      <c r="DE43" s="473"/>
      <c r="DF43" s="473"/>
      <c r="DG43" s="473"/>
      <c r="DH43" s="473"/>
      <c r="DI43" s="473"/>
      <c r="DJ43" s="473"/>
      <c r="DK43" s="473"/>
      <c r="DL43" s="473"/>
      <c r="DM43" s="473"/>
      <c r="DN43" s="473"/>
      <c r="DO43" s="473"/>
      <c r="DP43" s="473"/>
      <c r="DQ43" s="473"/>
      <c r="DR43" s="473"/>
      <c r="DS43" s="473"/>
      <c r="DT43" s="473"/>
      <c r="DU43" s="473"/>
      <c r="DV43" s="473"/>
      <c r="DW43" s="473"/>
      <c r="DX43" s="490"/>
      <c r="DY43" s="508"/>
      <c r="DZ43" s="473"/>
      <c r="EA43" s="473"/>
      <c r="EB43" s="473"/>
      <c r="EC43" s="473">
        <v>12.186</v>
      </c>
      <c r="ED43" s="473"/>
      <c r="EE43" s="473"/>
      <c r="EF43" s="473"/>
      <c r="EG43" s="473"/>
      <c r="EH43" s="473"/>
      <c r="EI43" s="473"/>
      <c r="EJ43" s="509"/>
    </row>
    <row r="44" spans="1:140" s="25" customFormat="1" ht="15" x14ac:dyDescent="0.25">
      <c r="A44" s="641">
        <v>26</v>
      </c>
      <c r="B44" s="642" t="s">
        <v>264</v>
      </c>
      <c r="C44" s="514" t="s">
        <v>28</v>
      </c>
      <c r="D44" s="518">
        <f t="shared" si="1"/>
        <v>108</v>
      </c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  <c r="AO44" s="515"/>
      <c r="AP44" s="515"/>
      <c r="AQ44" s="515"/>
      <c r="AR44" s="515"/>
      <c r="AS44" s="515"/>
      <c r="AT44" s="515"/>
      <c r="AU44" s="515"/>
      <c r="AV44" s="515"/>
      <c r="AW44" s="515"/>
      <c r="AX44" s="515"/>
      <c r="AY44" s="515"/>
      <c r="AZ44" s="515"/>
      <c r="BA44" s="515"/>
      <c r="BB44" s="515"/>
      <c r="BC44" s="515"/>
      <c r="BD44" s="515"/>
      <c r="BE44" s="515"/>
      <c r="BF44" s="515"/>
      <c r="BG44" s="515"/>
      <c r="BH44" s="515"/>
      <c r="BI44" s="515"/>
      <c r="BJ44" s="515"/>
      <c r="BK44" s="515"/>
      <c r="BL44" s="515"/>
      <c r="BM44" s="515"/>
      <c r="BN44" s="515"/>
      <c r="BO44" s="515"/>
      <c r="BP44" s="515"/>
      <c r="BQ44" s="515"/>
      <c r="BR44" s="515"/>
      <c r="BS44" s="515"/>
      <c r="BT44" s="515"/>
      <c r="BU44" s="515"/>
      <c r="BV44" s="515"/>
      <c r="BW44" s="515"/>
      <c r="BX44" s="515"/>
      <c r="BY44" s="515"/>
      <c r="BZ44" s="515"/>
      <c r="CA44" s="515"/>
      <c r="CB44" s="515"/>
      <c r="CC44" s="515"/>
      <c r="CD44" s="515"/>
      <c r="CE44" s="515"/>
      <c r="CF44" s="515"/>
      <c r="CG44" s="515"/>
      <c r="CH44" s="515"/>
      <c r="CI44" s="515"/>
      <c r="CJ44" s="515"/>
      <c r="CK44" s="515"/>
      <c r="CL44" s="515"/>
      <c r="CM44" s="515"/>
      <c r="CN44" s="515"/>
      <c r="CO44" s="515"/>
      <c r="CP44" s="515"/>
      <c r="CQ44" s="515"/>
      <c r="CR44" s="515"/>
      <c r="CS44" s="515"/>
      <c r="CT44" s="515"/>
      <c r="CU44" s="515"/>
      <c r="CV44" s="515"/>
      <c r="CW44" s="515"/>
      <c r="CX44" s="515"/>
      <c r="CY44" s="515"/>
      <c r="CZ44" s="515"/>
      <c r="DA44" s="515"/>
      <c r="DB44" s="515"/>
      <c r="DC44" s="515"/>
      <c r="DD44" s="515"/>
      <c r="DE44" s="515"/>
      <c r="DF44" s="515"/>
      <c r="DG44" s="515"/>
      <c r="DH44" s="515"/>
      <c r="DI44" s="515"/>
      <c r="DJ44" s="515"/>
      <c r="DK44" s="515"/>
      <c r="DL44" s="515"/>
      <c r="DM44" s="515"/>
      <c r="DN44" s="515"/>
      <c r="DO44" s="515"/>
      <c r="DP44" s="515"/>
      <c r="DQ44" s="515"/>
      <c r="DR44" s="515"/>
      <c r="DS44" s="515"/>
      <c r="DT44" s="515"/>
      <c r="DU44" s="515"/>
      <c r="DV44" s="515"/>
      <c r="DW44" s="515"/>
      <c r="DX44" s="516"/>
      <c r="DY44" s="517">
        <v>5</v>
      </c>
      <c r="DZ44" s="518">
        <v>25</v>
      </c>
      <c r="EA44" s="518">
        <v>4</v>
      </c>
      <c r="EB44" s="518">
        <v>3</v>
      </c>
      <c r="EC44" s="518">
        <v>1</v>
      </c>
      <c r="ED44" s="518">
        <v>8</v>
      </c>
      <c r="EE44" s="518">
        <v>10</v>
      </c>
      <c r="EF44" s="518"/>
      <c r="EG44" s="518">
        <v>6</v>
      </c>
      <c r="EH44" s="518">
        <v>17</v>
      </c>
      <c r="EI44" s="518">
        <v>15</v>
      </c>
      <c r="EJ44" s="519">
        <v>14</v>
      </c>
    </row>
    <row r="45" spans="1:140" s="25" customFormat="1" ht="31.5" customHeight="1" x14ac:dyDescent="0.25">
      <c r="A45" s="641"/>
      <c r="B45" s="642"/>
      <c r="C45" s="191" t="s">
        <v>11</v>
      </c>
      <c r="D45" s="472">
        <f t="shared" si="1"/>
        <v>129.29409999999999</v>
      </c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520"/>
      <c r="AJ45" s="520"/>
      <c r="AK45" s="520"/>
      <c r="AL45" s="520"/>
      <c r="AM45" s="520"/>
      <c r="AN45" s="520"/>
      <c r="AO45" s="520"/>
      <c r="AP45" s="520"/>
      <c r="AQ45" s="520"/>
      <c r="AR45" s="520"/>
      <c r="AS45" s="520"/>
      <c r="AT45" s="520"/>
      <c r="AU45" s="520"/>
      <c r="AV45" s="520"/>
      <c r="AW45" s="520"/>
      <c r="AX45" s="520"/>
      <c r="AY45" s="520"/>
      <c r="AZ45" s="520"/>
      <c r="BA45" s="520"/>
      <c r="BB45" s="520"/>
      <c r="BC45" s="520"/>
      <c r="BD45" s="520"/>
      <c r="BE45" s="520"/>
      <c r="BF45" s="520"/>
      <c r="BG45" s="520"/>
      <c r="BH45" s="520"/>
      <c r="BI45" s="520"/>
      <c r="BJ45" s="520"/>
      <c r="BK45" s="520"/>
      <c r="BL45" s="520"/>
      <c r="BM45" s="520"/>
      <c r="BN45" s="520"/>
      <c r="BO45" s="520"/>
      <c r="BP45" s="520"/>
      <c r="BQ45" s="520"/>
      <c r="BR45" s="520"/>
      <c r="BS45" s="520"/>
      <c r="BT45" s="520"/>
      <c r="BU45" s="520"/>
      <c r="BV45" s="520"/>
      <c r="BW45" s="520"/>
      <c r="BX45" s="520"/>
      <c r="BY45" s="520"/>
      <c r="BZ45" s="520"/>
      <c r="CA45" s="520"/>
      <c r="CB45" s="520"/>
      <c r="CC45" s="520"/>
      <c r="CD45" s="520"/>
      <c r="CE45" s="520"/>
      <c r="CF45" s="520"/>
      <c r="CG45" s="520"/>
      <c r="CH45" s="520"/>
      <c r="CI45" s="520"/>
      <c r="CJ45" s="520"/>
      <c r="CK45" s="520"/>
      <c r="CL45" s="520"/>
      <c r="CM45" s="520"/>
      <c r="CN45" s="520"/>
      <c r="CO45" s="520"/>
      <c r="CP45" s="520"/>
      <c r="CQ45" s="520"/>
      <c r="CR45" s="520"/>
      <c r="CS45" s="520"/>
      <c r="CT45" s="520"/>
      <c r="CU45" s="520"/>
      <c r="CV45" s="520"/>
      <c r="CW45" s="520"/>
      <c r="CX45" s="520"/>
      <c r="CY45" s="520"/>
      <c r="CZ45" s="520"/>
      <c r="DA45" s="520"/>
      <c r="DB45" s="520"/>
      <c r="DC45" s="520"/>
      <c r="DD45" s="520"/>
      <c r="DE45" s="520"/>
      <c r="DF45" s="520"/>
      <c r="DG45" s="520"/>
      <c r="DH45" s="520"/>
      <c r="DI45" s="520"/>
      <c r="DJ45" s="520"/>
      <c r="DK45" s="520"/>
      <c r="DL45" s="520"/>
      <c r="DM45" s="520"/>
      <c r="DN45" s="520"/>
      <c r="DO45" s="520"/>
      <c r="DP45" s="520"/>
      <c r="DQ45" s="520"/>
      <c r="DR45" s="520"/>
      <c r="DS45" s="520"/>
      <c r="DT45" s="520"/>
      <c r="DU45" s="520"/>
      <c r="DV45" s="520"/>
      <c r="DW45" s="520"/>
      <c r="DX45" s="521"/>
      <c r="DY45" s="506">
        <v>10.038</v>
      </c>
      <c r="DZ45" s="472">
        <v>10.646000000000001</v>
      </c>
      <c r="EA45" s="472">
        <v>5.8289999999999997</v>
      </c>
      <c r="EB45" s="472">
        <v>2.258</v>
      </c>
      <c r="EC45" s="472">
        <v>15.205</v>
      </c>
      <c r="ED45" s="472">
        <v>10.564</v>
      </c>
      <c r="EE45" s="472">
        <v>2.57</v>
      </c>
      <c r="EF45" s="472"/>
      <c r="EG45" s="472">
        <v>20.960100000000001</v>
      </c>
      <c r="EH45" s="472">
        <v>27.597000000000001</v>
      </c>
      <c r="EI45" s="472">
        <v>20.033999999999999</v>
      </c>
      <c r="EJ45" s="507">
        <v>3.593</v>
      </c>
    </row>
    <row r="46" spans="1:140" s="25" customFormat="1" ht="15" x14ac:dyDescent="0.25">
      <c r="A46" s="580" t="s">
        <v>233</v>
      </c>
      <c r="B46" s="639" t="s">
        <v>256</v>
      </c>
      <c r="C46" s="335" t="s">
        <v>28</v>
      </c>
      <c r="D46" s="472">
        <f t="shared" si="1"/>
        <v>0</v>
      </c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2"/>
      <c r="DV46" s="472"/>
      <c r="DW46" s="472"/>
      <c r="DX46" s="489"/>
      <c r="DY46" s="506"/>
      <c r="DZ46" s="472"/>
      <c r="EA46" s="472"/>
      <c r="EB46" s="472"/>
      <c r="EC46" s="472"/>
      <c r="ED46" s="472"/>
      <c r="EE46" s="472"/>
      <c r="EF46" s="472"/>
      <c r="EG46" s="472"/>
      <c r="EH46" s="472"/>
      <c r="EI46" s="472"/>
      <c r="EJ46" s="507"/>
    </row>
    <row r="47" spans="1:140" s="25" customFormat="1" ht="15.75" thickBot="1" x14ac:dyDescent="0.3">
      <c r="A47" s="567"/>
      <c r="B47" s="640"/>
      <c r="C47" s="329" t="s">
        <v>11</v>
      </c>
      <c r="D47" s="474">
        <f t="shared" si="1"/>
        <v>0</v>
      </c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4"/>
      <c r="CH47" s="474"/>
      <c r="CI47" s="474"/>
      <c r="CJ47" s="474"/>
      <c r="CK47" s="474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4"/>
      <c r="DI47" s="474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4"/>
      <c r="DW47" s="474"/>
      <c r="DX47" s="491"/>
      <c r="DY47" s="510"/>
      <c r="DZ47" s="474"/>
      <c r="EA47" s="474"/>
      <c r="EB47" s="474"/>
      <c r="EC47" s="474"/>
      <c r="ED47" s="474"/>
      <c r="EE47" s="474"/>
      <c r="EF47" s="474"/>
      <c r="EG47" s="474"/>
      <c r="EH47" s="474"/>
      <c r="EI47" s="474"/>
      <c r="EJ47" s="511"/>
    </row>
    <row r="48" spans="1:140" s="25" customFormat="1" ht="15.75" thickBot="1" x14ac:dyDescent="0.3">
      <c r="A48" s="527" t="s">
        <v>218</v>
      </c>
      <c r="B48" s="532" t="s">
        <v>261</v>
      </c>
      <c r="C48" s="419"/>
      <c r="D48" s="465">
        <f t="shared" si="1"/>
        <v>0</v>
      </c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9"/>
      <c r="DY48" s="530"/>
      <c r="DZ48" s="465"/>
      <c r="EA48" s="528"/>
      <c r="EB48" s="528"/>
      <c r="EC48" s="528"/>
      <c r="ED48" s="528"/>
      <c r="EE48" s="528"/>
      <c r="EF48" s="528"/>
      <c r="EG48" s="528"/>
      <c r="EH48" s="528"/>
      <c r="EI48" s="528"/>
      <c r="EJ48" s="531"/>
    </row>
    <row r="49" spans="1:140" s="25" customFormat="1" ht="35.25" customHeight="1" thickBot="1" x14ac:dyDescent="0.3">
      <c r="A49" s="397" t="s">
        <v>219</v>
      </c>
      <c r="B49" s="398" t="s">
        <v>122</v>
      </c>
      <c r="C49" s="399" t="s">
        <v>11</v>
      </c>
      <c r="D49" s="464">
        <f t="shared" si="1"/>
        <v>0</v>
      </c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64"/>
      <c r="AZ49" s="464"/>
      <c r="BA49" s="464"/>
      <c r="BB49" s="464"/>
      <c r="BC49" s="464"/>
      <c r="BD49" s="464"/>
      <c r="BE49" s="464"/>
      <c r="BF49" s="464"/>
      <c r="BG49" s="464"/>
      <c r="BH49" s="464"/>
      <c r="BI49" s="464"/>
      <c r="BJ49" s="464"/>
      <c r="BK49" s="464"/>
      <c r="BL49" s="464"/>
      <c r="BM49" s="464"/>
      <c r="BN49" s="464"/>
      <c r="BO49" s="464"/>
      <c r="BP49" s="464"/>
      <c r="BQ49" s="464"/>
      <c r="BR49" s="464"/>
      <c r="BS49" s="464"/>
      <c r="BT49" s="464"/>
      <c r="BU49" s="464"/>
      <c r="BV49" s="464"/>
      <c r="BW49" s="464"/>
      <c r="BX49" s="464"/>
      <c r="BY49" s="464"/>
      <c r="BZ49" s="464"/>
      <c r="CA49" s="464"/>
      <c r="CB49" s="464"/>
      <c r="CC49" s="464"/>
      <c r="CD49" s="464"/>
      <c r="CE49" s="464"/>
      <c r="CF49" s="464"/>
      <c r="CG49" s="464"/>
      <c r="CH49" s="464"/>
      <c r="CI49" s="464"/>
      <c r="CJ49" s="464"/>
      <c r="CK49" s="464"/>
      <c r="CL49" s="464"/>
      <c r="CM49" s="464"/>
      <c r="CN49" s="464"/>
      <c r="CO49" s="464"/>
      <c r="CP49" s="464"/>
      <c r="CQ49" s="464"/>
      <c r="CR49" s="464"/>
      <c r="CS49" s="464"/>
      <c r="CT49" s="464"/>
      <c r="CU49" s="464"/>
      <c r="CV49" s="464"/>
      <c r="CW49" s="464"/>
      <c r="CX49" s="464"/>
      <c r="CY49" s="464"/>
      <c r="CZ49" s="464"/>
      <c r="DA49" s="464"/>
      <c r="DB49" s="464"/>
      <c r="DC49" s="464"/>
      <c r="DD49" s="464"/>
      <c r="DE49" s="464"/>
      <c r="DF49" s="464"/>
      <c r="DG49" s="464"/>
      <c r="DH49" s="464"/>
      <c r="DI49" s="464"/>
      <c r="DJ49" s="464"/>
      <c r="DK49" s="464"/>
      <c r="DL49" s="464"/>
      <c r="DM49" s="464"/>
      <c r="DN49" s="464"/>
      <c r="DO49" s="464"/>
      <c r="DP49" s="464"/>
      <c r="DQ49" s="464"/>
      <c r="DR49" s="464"/>
      <c r="DS49" s="464"/>
      <c r="DT49" s="464"/>
      <c r="DU49" s="464"/>
      <c r="DV49" s="464"/>
      <c r="DW49" s="464"/>
      <c r="DX49" s="488"/>
      <c r="DY49" s="504"/>
      <c r="DZ49" s="464"/>
      <c r="EA49" s="464"/>
      <c r="EB49" s="464"/>
      <c r="EC49" s="464"/>
      <c r="ED49" s="464"/>
      <c r="EE49" s="464"/>
      <c r="EF49" s="464"/>
      <c r="EG49" s="464"/>
      <c r="EH49" s="464"/>
      <c r="EI49" s="464"/>
      <c r="EJ49" s="505"/>
    </row>
    <row r="50" spans="1:140" s="25" customFormat="1" ht="21.75" customHeight="1" thickBot="1" x14ac:dyDescent="0.3">
      <c r="A50" s="417"/>
      <c r="B50" s="418" t="s">
        <v>90</v>
      </c>
      <c r="C50" s="419" t="s">
        <v>11</v>
      </c>
      <c r="D50" s="465">
        <f>D7+D26+D49+D41+D48</f>
        <v>1182.2741000000001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465"/>
      <c r="AY50" s="465"/>
      <c r="AZ50" s="465"/>
      <c r="BA50" s="465"/>
      <c r="BB50" s="465"/>
      <c r="BC50" s="465"/>
      <c r="BD50" s="465"/>
      <c r="BE50" s="465"/>
      <c r="BF50" s="465"/>
      <c r="BG50" s="465"/>
      <c r="BH50" s="465"/>
      <c r="BI50" s="465"/>
      <c r="BJ50" s="465"/>
      <c r="BK50" s="465"/>
      <c r="BL50" s="465"/>
      <c r="BM50" s="465"/>
      <c r="BN50" s="465"/>
      <c r="BO50" s="465"/>
      <c r="BP50" s="465"/>
      <c r="BQ50" s="465"/>
      <c r="BR50" s="465"/>
      <c r="BS50" s="465"/>
      <c r="BT50" s="465"/>
      <c r="BU50" s="465"/>
      <c r="BV50" s="465"/>
      <c r="BW50" s="465"/>
      <c r="BX50" s="465"/>
      <c r="BY50" s="465"/>
      <c r="BZ50" s="465"/>
      <c r="CA50" s="465"/>
      <c r="CB50" s="465"/>
      <c r="CC50" s="465"/>
      <c r="CD50" s="465"/>
      <c r="CE50" s="465"/>
      <c r="CF50" s="465"/>
      <c r="CG50" s="465"/>
      <c r="CH50" s="465"/>
      <c r="CI50" s="465"/>
      <c r="CJ50" s="465"/>
      <c r="CK50" s="465"/>
      <c r="CL50" s="465"/>
      <c r="CM50" s="465"/>
      <c r="CN50" s="465"/>
      <c r="CO50" s="465"/>
      <c r="CP50" s="465"/>
      <c r="CQ50" s="465"/>
      <c r="CR50" s="465"/>
      <c r="CS50" s="465"/>
      <c r="CT50" s="465"/>
      <c r="CU50" s="465"/>
      <c r="CV50" s="465"/>
      <c r="CW50" s="465"/>
      <c r="CX50" s="465"/>
      <c r="CY50" s="465"/>
      <c r="CZ50" s="465"/>
      <c r="DA50" s="465"/>
      <c r="DB50" s="465"/>
      <c r="DC50" s="465"/>
      <c r="DD50" s="465"/>
      <c r="DE50" s="465"/>
      <c r="DF50" s="465"/>
      <c r="DG50" s="465"/>
      <c r="DH50" s="465"/>
      <c r="DI50" s="465"/>
      <c r="DJ50" s="465"/>
      <c r="DK50" s="465"/>
      <c r="DL50" s="465"/>
      <c r="DM50" s="465"/>
      <c r="DN50" s="465"/>
      <c r="DO50" s="465"/>
      <c r="DP50" s="465"/>
      <c r="DQ50" s="465"/>
      <c r="DR50" s="465"/>
      <c r="DS50" s="465"/>
      <c r="DT50" s="465"/>
      <c r="DU50" s="465"/>
      <c r="DV50" s="465"/>
      <c r="DW50" s="465"/>
      <c r="DX50" s="492"/>
      <c r="DY50" s="512">
        <f>DY7+DY26+DY41+DY49</f>
        <v>40.596000000000004</v>
      </c>
      <c r="DZ50" s="465">
        <f>DZ7+DZ26+DZ41+DZ49</f>
        <v>34.603000000000002</v>
      </c>
      <c r="EA50" s="465">
        <f t="shared" ref="EA50:EJ50" si="7">EA7+EA26+EA41+EA49</f>
        <v>53.033000000000001</v>
      </c>
      <c r="EB50" s="465">
        <f t="shared" si="7"/>
        <v>38.118000000000002</v>
      </c>
      <c r="EC50" s="465">
        <f t="shared" si="7"/>
        <v>60.991</v>
      </c>
      <c r="ED50" s="465">
        <f t="shared" si="7"/>
        <v>159.08699999999999</v>
      </c>
      <c r="EE50" s="465">
        <f t="shared" si="7"/>
        <v>144.92500000000001</v>
      </c>
      <c r="EF50" s="465">
        <f t="shared" si="7"/>
        <v>27.405000000000001</v>
      </c>
      <c r="EG50" s="465">
        <f t="shared" si="7"/>
        <v>34.681100000000001</v>
      </c>
      <c r="EH50" s="465">
        <f t="shared" si="7"/>
        <v>402.05600000000004</v>
      </c>
      <c r="EI50" s="465">
        <f t="shared" si="7"/>
        <v>161.32999999999998</v>
      </c>
      <c r="EJ50" s="513">
        <f t="shared" si="7"/>
        <v>25.449000000000002</v>
      </c>
    </row>
    <row r="51" spans="1:140" s="25" customFormat="1" ht="15" x14ac:dyDescent="0.25">
      <c r="A51" s="460"/>
      <c r="B51" s="205"/>
      <c r="C51" s="203"/>
      <c r="D51" s="203"/>
    </row>
    <row r="52" spans="1:140" ht="47.25" customHeight="1" x14ac:dyDescent="0.25">
      <c r="A52" s="533" t="s">
        <v>274</v>
      </c>
      <c r="B52" s="533"/>
      <c r="D52" s="13"/>
    </row>
    <row r="53" spans="1:140" ht="20.25" customHeight="1" x14ac:dyDescent="0.25">
      <c r="A53" s="526" t="s">
        <v>269</v>
      </c>
      <c r="C53" s="526"/>
      <c r="D53" s="13"/>
    </row>
    <row r="54" spans="1:140" ht="41.25" customHeight="1" x14ac:dyDescent="0.25">
      <c r="B54" s="89" t="s">
        <v>258</v>
      </c>
      <c r="C54" s="89"/>
    </row>
    <row r="56" spans="1:140" ht="12.75" customHeight="1" x14ac:dyDescent="0.2"/>
    <row r="57" spans="1:140" s="16" customFormat="1" ht="15.75" x14ac:dyDescent="0.25">
      <c r="A57" s="2"/>
      <c r="C57" s="8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0" s="16" customFormat="1" ht="15.75" x14ac:dyDescent="0.25">
      <c r="A58" s="2"/>
      <c r="B58" s="2"/>
      <c r="C58" s="8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0" s="16" customFormat="1" ht="6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0" s="16" customFormat="1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0" s="16" customFormat="1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</sheetData>
  <mergeCells count="179">
    <mergeCell ref="EI4:EI5"/>
    <mergeCell ref="EJ4:EJ5"/>
    <mergeCell ref="DZ4:DZ5"/>
    <mergeCell ref="EA4:EA5"/>
    <mergeCell ref="EB4:EB5"/>
    <mergeCell ref="EC4:EC5"/>
    <mergeCell ref="ED4:ED5"/>
    <mergeCell ref="EE4:EE5"/>
    <mergeCell ref="EF4:EF5"/>
    <mergeCell ref="EG4:EG5"/>
    <mergeCell ref="EH4:EH5"/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42:A43"/>
    <mergeCell ref="B42:B43"/>
    <mergeCell ref="A24:A25"/>
    <mergeCell ref="B24:B25"/>
    <mergeCell ref="A10:A11"/>
    <mergeCell ref="B10:B11"/>
    <mergeCell ref="A16:A17"/>
    <mergeCell ref="B16:B17"/>
    <mergeCell ref="B14:B15"/>
    <mergeCell ref="A14:A15"/>
    <mergeCell ref="A12:A13"/>
    <mergeCell ref="B12:B13"/>
    <mergeCell ref="A18:A19"/>
    <mergeCell ref="B18:B19"/>
    <mergeCell ref="A20:A21"/>
    <mergeCell ref="B20:B21"/>
    <mergeCell ref="A22:A23"/>
    <mergeCell ref="B22:B23"/>
    <mergeCell ref="A2:D2"/>
    <mergeCell ref="A4:A6"/>
    <mergeCell ref="B4:B6"/>
    <mergeCell ref="C4:C6"/>
    <mergeCell ref="A46:A47"/>
    <mergeCell ref="B46:B47"/>
    <mergeCell ref="A29:A30"/>
    <mergeCell ref="B29:B30"/>
    <mergeCell ref="A31:A32"/>
    <mergeCell ref="B31:B32"/>
    <mergeCell ref="A33:A34"/>
    <mergeCell ref="B33:B34"/>
    <mergeCell ref="A44:A45"/>
    <mergeCell ref="B44:B45"/>
    <mergeCell ref="A27:A28"/>
    <mergeCell ref="B27:B28"/>
    <mergeCell ref="A8:A9"/>
    <mergeCell ref="B8:B9"/>
    <mergeCell ref="B37:B38"/>
    <mergeCell ref="A39:A40"/>
    <mergeCell ref="B39:B40"/>
    <mergeCell ref="A35:A36"/>
    <mergeCell ref="B35:B36"/>
    <mergeCell ref="A37:A38"/>
  </mergeCells>
  <printOptions horizontalCentered="1"/>
  <pageMargins left="0" right="0" top="0.39370078740157483" bottom="0.19685039370078741" header="0.51181102362204722" footer="0.19685039370078741"/>
  <pageSetup paperSize="9" scale="5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2022-01-27T10:41:21Z</cp:lastPrinted>
  <dcterms:created xsi:type="dcterms:W3CDTF">2004-01-06T09:02:21Z</dcterms:created>
  <dcterms:modified xsi:type="dcterms:W3CDTF">2022-01-27T10:41:35Z</dcterms:modified>
</cp:coreProperties>
</file>