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1.'!$A$1:$D$51</definedName>
  </definedNames>
  <calcPr calcId="145621"/>
</workbook>
</file>

<file path=xl/calcChain.xml><?xml version="1.0" encoding="utf-8"?>
<calcChain xmlns="http://schemas.openxmlformats.org/spreadsheetml/2006/main">
  <c r="ED42" i="40" l="1"/>
  <c r="DZ7" i="40" l="1"/>
  <c r="EA7" i="40"/>
  <c r="EB7" i="40"/>
  <c r="EC7" i="40"/>
  <c r="ED7" i="40"/>
  <c r="EE7" i="40"/>
  <c r="EF7" i="40"/>
  <c r="EG7" i="40"/>
  <c r="EH7" i="40"/>
  <c r="EI7" i="40"/>
  <c r="EJ7" i="40"/>
  <c r="DY7" i="40"/>
  <c r="D8" i="40" l="1"/>
  <c r="D9" i="40"/>
  <c r="D10" i="40"/>
  <c r="D11" i="40"/>
  <c r="D12" i="40"/>
  <c r="D13" i="40"/>
  <c r="D14" i="40"/>
  <c r="D15" i="40"/>
  <c r="D16" i="40"/>
  <c r="D17" i="40"/>
  <c r="D18" i="40"/>
  <c r="D19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6" i="40"/>
  <c r="D37" i="40"/>
  <c r="D38" i="40"/>
  <c r="D39" i="40"/>
  <c r="D40" i="40"/>
  <c r="D41" i="40"/>
  <c r="EB21" i="40" l="1"/>
  <c r="EG22" i="40"/>
  <c r="EF22" i="40"/>
  <c r="EE22" i="40"/>
  <c r="ED22" i="40"/>
  <c r="EC22" i="40"/>
  <c r="EB22" i="40"/>
  <c r="EA22" i="40"/>
  <c r="DZ22" i="40"/>
  <c r="DY22" i="40"/>
  <c r="EG21" i="40"/>
  <c r="EF21" i="40"/>
  <c r="EE21" i="40"/>
  <c r="ED21" i="40"/>
  <c r="EC21" i="40"/>
  <c r="EA21" i="40"/>
  <c r="DZ21" i="40"/>
  <c r="DY21" i="40"/>
  <c r="EJ42" i="40" l="1"/>
  <c r="EF42" i="40" l="1"/>
  <c r="D7" i="40" l="1"/>
  <c r="DY42" i="40" l="1"/>
  <c r="D42" i="40" s="1"/>
  <c r="EI22" i="40" l="1"/>
  <c r="EI21" i="40"/>
  <c r="EJ21" i="40"/>
  <c r="EJ22" i="40"/>
  <c r="EH22" i="40" l="1"/>
  <c r="EH21" i="40"/>
  <c r="D21" i="40" s="1"/>
  <c r="EH20" i="40" l="1"/>
  <c r="D22" i="40"/>
  <c r="EG35" i="40"/>
  <c r="DZ20" i="40" l="1"/>
  <c r="EA20" i="40"/>
  <c r="EB20" i="40"/>
  <c r="EC20" i="40"/>
  <c r="ED20" i="40"/>
  <c r="EE20" i="40"/>
  <c r="EF20" i="40"/>
  <c r="EG20" i="40"/>
  <c r="EI20" i="40"/>
  <c r="EJ20" i="40"/>
  <c r="DZ35" i="40"/>
  <c r="EA35" i="40"/>
  <c r="EB35" i="40"/>
  <c r="EC35" i="40"/>
  <c r="ED35" i="40"/>
  <c r="EE35" i="40"/>
  <c r="EF35" i="40"/>
  <c r="EH35" i="40"/>
  <c r="EI35" i="40"/>
  <c r="EJ35" i="40"/>
  <c r="DY35" i="40"/>
  <c r="DY20" i="40"/>
  <c r="D35" i="40" l="1"/>
  <c r="D20" i="40"/>
  <c r="D48" i="40" s="1"/>
  <c r="DZ48" i="40"/>
  <c r="EC48" i="40"/>
  <c r="EJ48" i="40"/>
  <c r="EH48" i="40"/>
  <c r="EA48" i="40"/>
  <c r="EI48" i="40"/>
  <c r="EB48" i="40"/>
  <c r="EG48" i="40"/>
  <c r="EF48" i="40"/>
  <c r="EE48" i="40"/>
  <c r="ED48" i="40"/>
  <c r="DY48" i="40"/>
</calcChain>
</file>

<file path=xl/sharedStrings.xml><?xml version="1.0" encoding="utf-8"?>
<sst xmlns="http://schemas.openxmlformats.org/spreadsheetml/2006/main" count="738" uniqueCount="270">
  <si>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</si>
  <si>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</si>
  <si>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</si>
  <si>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</si>
  <si>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</si>
  <si>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</si>
  <si>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</si>
  <si>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</si>
  <si>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</si>
  <si>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</si>
  <si>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</si>
  <si>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</si>
  <si>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</si>
  <si>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</si>
  <si>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</si>
  <si>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</si>
  <si>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</si>
  <si>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</si>
  <si>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</si>
  <si>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</si>
  <si>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</si>
  <si>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</si>
  <si>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</si>
  <si>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</si>
  <si>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</si>
  <si>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</si>
  <si>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</si>
  <si>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</si>
  <si>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</si>
  <si>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</si>
  <si>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</si>
  <si>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</si>
  <si>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</si>
  <si>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</si>
  <si>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</si>
  <si>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</si>
  <si>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</si>
  <si>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</si>
  <si>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</si>
  <si>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</si>
  <si>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</si>
  <si>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</si>
  <si>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</si>
  <si>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</si>
  <si>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</si>
  <si>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</si>
  <si>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</si>
  <si>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</si>
  <si>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</si>
  <si>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</si>
  <si>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</si>
  <si>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</si>
  <si>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</si>
  <si>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</si>
  <si>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</si>
  <si>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</si>
  <si>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</si>
  <si>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</si>
  <si>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</si>
  <si>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</si>
  <si>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</si>
  <si>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</si>
  <si>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</si>
  <si>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</si>
  <si>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</si>
  <si>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</si>
  <si>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</si>
  <si>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</si>
  <si>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</si>
  <si>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</si>
  <si>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</si>
  <si>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</si>
  <si>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</si>
  <si>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</si>
  <si>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</si>
  <si>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</si>
  <si>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</si>
  <si>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</si>
  <si>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</si>
  <si>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</si>
  <si>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</si>
  <si>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</si>
  <si>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</si>
  <si>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</si>
  <si>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</si>
  <si>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</si>
  <si>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</si>
  <si>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</si>
  <si>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</si>
  <si>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</si>
  <si>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</si>
  <si>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</si>
  <si>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</si>
  <si>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</si>
  <si>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</si>
  <si>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</si>
  <si>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</si>
  <si>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</si>
  <si>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</si>
  <si>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</si>
  <si>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</si>
  <si>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</si>
  <si>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</si>
  <si>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</si>
  <si>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</si>
  <si>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</si>
  <si>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</si>
  <si>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</si>
  <si>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</si>
  <si>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</si>
  <si>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</si>
  <si>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</si>
  <si>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</si>
  <si>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</si>
  <si>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</si>
  <si>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</si>
  <si>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</si>
  <si>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</si>
  <si>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</si>
  <si>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</si>
  <si>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</si>
  <si>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</si>
  <si>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</si>
  <si>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</si>
  <si>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</si>
  <si>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</si>
  <si>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</si>
  <si>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</si>
  <si>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</si>
  <si>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</si>
  <si>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</si>
  <si>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</si>
  <si>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</si>
  <si>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</si>
  <si>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</si>
  <si>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</si>
  <si>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</si>
  <si>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</si>
  <si>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</si>
  <si>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</si>
  <si>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</si>
  <si>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</si>
  <si>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</si>
  <si>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</si>
  <si>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</si>
  <si>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</si>
  <si>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</si>
  <si>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</si>
  <si>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</si>
  <si>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</si>
  <si>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</si>
  <si>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</si>
  <si>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</si>
  <si>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</si>
  <si>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</si>
  <si>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</si>
  <si>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</si>
  <si>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</si>
  <si>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</si>
  <si>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</si>
  <si>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</si>
  <si>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</si>
  <si>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</si>
  <si>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</si>
  <si>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</si>
  <si>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</si>
  <si>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</si>
  <si>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</si>
  <si>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</si>
  <si>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</si>
  <si>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</si>
  <si>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</si>
  <si>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</si>
  <si>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</si>
  <si>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</si>
  <si>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</si>
  <si>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</si>
  <si>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</si>
  <si>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</si>
  <si>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</si>
  <si>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</si>
  <si>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</si>
  <si>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</si>
  <si>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</si>
  <si>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</si>
  <si>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</si>
  <si>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</si>
  <si>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</si>
  <si>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</si>
  <si>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</si>
  <si>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</si>
  <si>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</si>
  <si>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</si>
  <si>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</si>
  <si>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</si>
  <si>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</si>
  <si>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</si>
  <si>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</si>
  <si>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</si>
  <si>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</si>
  <si>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</si>
  <si>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</si>
  <si>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</si>
  <si>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</si>
  <si>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</si>
  <si>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</si>
  <si>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</si>
  <si>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</si>
  <si>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</si>
  <si>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</si>
  <si>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</si>
  <si>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</si>
  <si>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</si>
  <si>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</si>
  <si>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</si>
  <si>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</si>
  <si>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</si>
  <si>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</si>
  <si>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</si>
  <si>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</si>
  <si>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</si>
  <si>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</si>
  <si>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</si>
  <si>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</si>
  <si>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</si>
  <si>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</si>
  <si>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</si>
  <si>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</si>
  <si>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</si>
  <si>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</si>
  <si>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</si>
  <si>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</si>
  <si>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</si>
  <si>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</si>
  <si>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</si>
  <si>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</si>
  <si>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</si>
  <si>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</si>
  <si>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</si>
  <si>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</si>
  <si>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</si>
  <si>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</si>
  <si>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</si>
  <si>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</si>
  <si>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</si>
  <si>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</si>
  <si>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</si>
  <si>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</si>
  <si>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</si>
  <si>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</si>
  <si>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</si>
  <si>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</si>
  <si>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</si>
  <si>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</si>
  <si>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</si>
  <si>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</si>
  <si>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Замена дверных блоков входных в парадные</t>
  </si>
  <si>
    <t>Установка дренажных насосов с обвязкой</t>
  </si>
  <si>
    <t>Исполнитель: Топчина М.Е., 603-70-03, доб. 115</t>
  </si>
  <si>
    <t>Газонные ограждения</t>
  </si>
  <si>
    <t>мп</t>
  </si>
  <si>
    <t>м2</t>
  </si>
  <si>
    <t xml:space="preserve">Замена и ремонт аппаратов защиты, замена установочной арматуры </t>
  </si>
  <si>
    <t>Скобяные изделия (доводчики;ручки оконные, дверные и т.д.)</t>
  </si>
  <si>
    <t>Ремонт стен в МОПах (восстановление облицовки из плит, расшивка трещин с окраской и т.д.)</t>
  </si>
  <si>
    <t>Отчет по текущему ремонту общего имущества в многоквартирном доме № 43 корп.4 по ул. Загородная за 2021 год.</t>
  </si>
  <si>
    <t>Подклеивание напольной плитки в МОПах, порожка привходе в парадную (май)</t>
  </si>
  <si>
    <t>Стояк ГВС в квартире</t>
  </si>
  <si>
    <t>Замена стела в тамбурных дверях</t>
  </si>
  <si>
    <t xml:space="preserve">Генеральный директор ООО "УКДС" - управляющей компании ООО "ГК Д.О.М. Колпино" ____________________________ Виноградов М.А.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</si>
</sst>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5" fontId="15" fillId="3" borderId="72" xfId="0" applyNumberFormat="1" applyFont="1" applyFill="1" applyBorder="1" applyAlignment="1">
      <alignment horizontal="center" vertical="center" wrapText="1"/>
    </xf>
    <xf numFmtId="165" fontId="14" fillId="7" borderId="73" xfId="0" applyNumberFormat="1" applyFont="1" applyFill="1" applyBorder="1" applyAlignment="1">
      <alignment horizontal="center"/>
    </xf>
    <xf numFmtId="165" fontId="16" fillId="6" borderId="74" xfId="0" applyNumberFormat="1" applyFont="1" applyFill="1" applyBorder="1" applyAlignment="1">
      <alignment horizontal="center"/>
    </xf>
    <xf numFmtId="165" fontId="16" fillId="7" borderId="75" xfId="0" applyNumberFormat="1" applyFont="1" applyFill="1" applyBorder="1" applyAlignment="1">
      <alignment horizontal="center"/>
    </xf>
    <xf numFmtId="165" fontId="16" fillId="7" borderId="76" xfId="0" applyNumberFormat="1" applyFont="1" applyFill="1" applyBorder="1" applyAlignment="1">
      <alignment horizontal="center"/>
    </xf>
    <xf numFmtId="165" fontId="16" fillId="7" borderId="44" xfId="0" applyNumberFormat="1" applyFont="1" applyFill="1" applyBorder="1" applyAlignment="1">
      <alignment horizontal="center"/>
    </xf>
    <xf numFmtId="165" fontId="16" fillId="7" borderId="73" xfId="0" applyNumberFormat="1" applyFont="1" applyFill="1" applyBorder="1" applyAlignment="1">
      <alignment horizontal="center"/>
    </xf>
    <xf numFmtId="165" fontId="14" fillId="6" borderId="74" xfId="0" applyNumberFormat="1" applyFont="1" applyFill="1" applyBorder="1" applyAlignment="1">
      <alignment horizontal="center" vertical="center"/>
    </xf>
    <xf numFmtId="165" fontId="16" fillId="7" borderId="75" xfId="0" applyNumberFormat="1" applyFont="1" applyFill="1" applyBorder="1" applyAlignment="1">
      <alignment horizontal="center" vertical="center"/>
    </xf>
    <xf numFmtId="165" fontId="16" fillId="7" borderId="77" xfId="0" applyNumberFormat="1" applyFont="1" applyFill="1" applyBorder="1" applyAlignment="1">
      <alignment horizontal="center" vertical="center"/>
    </xf>
    <xf numFmtId="165" fontId="16" fillId="7" borderId="72" xfId="0" applyNumberFormat="1" applyFont="1" applyFill="1" applyBorder="1" applyAlignment="1">
      <alignment horizontal="center" vertical="center"/>
    </xf>
    <xf numFmtId="165" fontId="14" fillId="6" borderId="72" xfId="0" applyNumberFormat="1" applyFont="1" applyFill="1" applyBorder="1" applyAlignment="1">
      <alignment horizontal="center" vertical="center"/>
    </xf>
    <xf numFmtId="165" fontId="15" fillId="3" borderId="69" xfId="0" applyNumberFormat="1" applyFont="1" applyFill="1" applyBorder="1" applyAlignment="1">
      <alignment horizontal="center" vertical="center" wrapText="1"/>
    </xf>
    <xf numFmtId="165" fontId="15" fillId="3" borderId="71" xfId="0" applyNumberFormat="1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/>
    </xf>
    <xf numFmtId="165" fontId="16" fillId="7" borderId="67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9" xfId="0" applyNumberFormat="1" applyFont="1" applyFill="1" applyBorder="1" applyAlignment="1">
      <alignment horizontal="center"/>
    </xf>
    <xf numFmtId="165" fontId="16" fillId="7" borderId="56" xfId="0" applyNumberFormat="1" applyFont="1" applyFill="1" applyBorder="1" applyAlignment="1">
      <alignment horizontal="center"/>
    </xf>
    <xf numFmtId="165" fontId="16" fillId="7" borderId="55" xfId="0" applyNumberFormat="1" applyFont="1" applyFill="1" applyBorder="1" applyAlignment="1">
      <alignment horizontal="center"/>
    </xf>
    <xf numFmtId="165" fontId="16" fillId="7" borderId="57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 vertical="center"/>
    </xf>
    <xf numFmtId="165" fontId="14" fillId="6" borderId="62" xfId="0" applyNumberFormat="1" applyFont="1" applyFill="1" applyBorder="1" applyAlignment="1">
      <alignment horizontal="center" vertical="center"/>
    </xf>
    <xf numFmtId="165" fontId="16" fillId="7" borderId="52" xfId="0" applyNumberFormat="1" applyFont="1" applyFill="1" applyBorder="1" applyAlignment="1">
      <alignment horizontal="center" vertical="center"/>
    </xf>
    <xf numFmtId="165" fontId="16" fillId="7" borderId="59" xfId="0" applyNumberFormat="1" applyFont="1" applyFill="1" applyBorder="1" applyAlignment="1">
      <alignment horizontal="center" vertical="center"/>
    </xf>
    <xf numFmtId="165" fontId="16" fillId="7" borderId="54" xfId="0" applyNumberFormat="1" applyFont="1" applyFill="1" applyBorder="1" applyAlignment="1">
      <alignment horizontal="center" vertical="center"/>
    </xf>
    <xf numFmtId="165" fontId="16" fillId="7" borderId="68" xfId="0" applyNumberFormat="1" applyFont="1" applyFill="1" applyBorder="1" applyAlignment="1">
      <alignment horizontal="center" vertical="center"/>
    </xf>
    <xf numFmtId="165" fontId="16" fillId="7" borderId="69" xfId="0" applyNumberFormat="1" applyFont="1" applyFill="1" applyBorder="1" applyAlignment="1">
      <alignment horizontal="center" vertical="center"/>
    </xf>
    <xf numFmtId="165" fontId="16" fillId="7" borderId="71" xfId="0" applyNumberFormat="1" applyFont="1" applyFill="1" applyBorder="1" applyAlignment="1">
      <alignment horizontal="center" vertical="center"/>
    </xf>
    <xf numFmtId="165" fontId="14" fillId="6" borderId="69" xfId="0" applyNumberFormat="1" applyFont="1" applyFill="1" applyBorder="1" applyAlignment="1">
      <alignment horizontal="center" vertical="center"/>
    </xf>
    <xf numFmtId="165" fontId="14" fillId="6" borderId="71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4" fillId="7" borderId="76" xfId="0" applyNumberFormat="1" applyFont="1" applyFill="1" applyBorder="1" applyAlignment="1">
      <alignment horizontal="center" vertical="center"/>
    </xf>
    <xf numFmtId="165" fontId="16" fillId="7" borderId="56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5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7" borderId="76" xfId="0" applyNumberFormat="1" applyFont="1" applyFill="1" applyBorder="1" applyAlignment="1">
      <alignment horizontal="center"/>
    </xf>
    <xf numFmtId="165" fontId="16" fillId="7" borderId="55" xfId="0" applyNumberFormat="1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/>
    </xf>
    <xf numFmtId="165" fontId="14" fillId="6" borderId="62" xfId="0" applyNumberFormat="1" applyFont="1" applyFill="1" applyBorder="1" applyAlignment="1">
      <alignment horizontal="center"/>
    </xf>
    <xf numFmtId="165" fontId="14" fillId="7" borderId="49" xfId="0" applyNumberFormat="1" applyFont="1" applyFill="1" applyBorder="1" applyAlignment="1">
      <alignment horizontal="center"/>
    </xf>
    <xf numFmtId="165" fontId="14" fillId="7" borderId="75" xfId="0" applyNumberFormat="1" applyFont="1" applyFill="1" applyBorder="1" applyAlignment="1">
      <alignment horizontal="center"/>
    </xf>
    <xf numFmtId="165" fontId="16" fillId="6" borderId="69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4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49" fontId="13" fillId="0" borderId="50" xfId="0" applyNumberFormat="1" applyFont="1" applyFill="1" applyBorder="1" applyAlignment="1">
      <alignment horizontal="left" vertical="center"/>
    </xf>
    <xf numFmtId="49" fontId="13" fillId="0" borderId="49" xfId="0" applyNumberFormat="1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38" t="s">
        <v>187</v>
      </c>
      <c r="C3" s="539"/>
      <c r="D3" s="539"/>
      <c r="E3" s="53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40" t="s">
        <v>0</v>
      </c>
      <c r="C6" s="542" t="s">
        <v>1</v>
      </c>
      <c r="D6" s="542" t="s">
        <v>2</v>
      </c>
      <c r="E6" s="544" t="s">
        <v>6</v>
      </c>
    </row>
    <row r="7" spans="2:5" ht="13.5" customHeight="1" thickBot="1" x14ac:dyDescent="0.25">
      <c r="B7" s="541"/>
      <c r="C7" s="543"/>
      <c r="D7" s="543"/>
      <c r="E7" s="54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3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35"/>
      <c r="C10" s="172"/>
      <c r="D10" s="170" t="s">
        <v>9</v>
      </c>
      <c r="E10" s="82"/>
    </row>
    <row r="11" spans="2:5" s="25" customFormat="1" ht="16.5" thickBot="1" x14ac:dyDescent="0.3">
      <c r="B11" s="53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37" t="s">
        <v>95</v>
      </c>
      <c r="C96" s="537"/>
      <c r="D96" s="537"/>
      <c r="E96" s="53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621" t="s">
        <v>239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40" t="s">
        <v>0</v>
      </c>
      <c r="B9" s="542" t="s">
        <v>1</v>
      </c>
      <c r="C9" s="542" t="s">
        <v>2</v>
      </c>
      <c r="D9" s="544" t="s">
        <v>6</v>
      </c>
      <c r="E9" s="606" t="s">
        <v>132</v>
      </c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0" t="s">
        <v>135</v>
      </c>
      <c r="S9" s="609"/>
      <c r="T9" s="609"/>
      <c r="U9" s="600" t="s">
        <v>101</v>
      </c>
      <c r="V9" s="609"/>
      <c r="W9" s="600" t="s">
        <v>133</v>
      </c>
      <c r="X9" s="601"/>
    </row>
    <row r="10" spans="1:24" ht="149.25" customHeight="1" thickBot="1" x14ac:dyDescent="0.25">
      <c r="A10" s="622"/>
      <c r="B10" s="623"/>
      <c r="C10" s="623"/>
      <c r="D10" s="624"/>
      <c r="E10" s="606" t="s">
        <v>154</v>
      </c>
      <c r="F10" s="607"/>
      <c r="G10" s="607"/>
      <c r="H10" s="606" t="s">
        <v>162</v>
      </c>
      <c r="I10" s="607"/>
      <c r="J10" s="607"/>
      <c r="K10" s="606" t="s">
        <v>163</v>
      </c>
      <c r="L10" s="607"/>
      <c r="M10" s="607"/>
      <c r="N10" s="606" t="s">
        <v>157</v>
      </c>
      <c r="O10" s="608"/>
      <c r="P10" s="606" t="s">
        <v>158</v>
      </c>
      <c r="Q10" s="607"/>
      <c r="R10" s="602"/>
      <c r="S10" s="610"/>
      <c r="T10" s="610"/>
      <c r="U10" s="602"/>
      <c r="V10" s="610"/>
      <c r="W10" s="602"/>
      <c r="X10" s="603"/>
    </row>
    <row r="11" spans="1:24" ht="13.5" thickBot="1" x14ac:dyDescent="0.25">
      <c r="A11" s="622"/>
      <c r="B11" s="623"/>
      <c r="C11" s="623"/>
      <c r="D11" s="624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611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612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613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71" t="s">
        <v>12</v>
      </c>
      <c r="B16" s="572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71"/>
      <c r="B17" s="572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75" t="s">
        <v>14</v>
      </c>
      <c r="B18" s="572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75"/>
      <c r="B19" s="572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27" t="s">
        <v>167</v>
      </c>
      <c r="B21" s="614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28"/>
      <c r="B22" s="615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28" t="s">
        <v>168</v>
      </c>
      <c r="B23" s="616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28"/>
      <c r="B24" s="616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28" t="s">
        <v>171</v>
      </c>
      <c r="B25" s="617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28"/>
      <c r="B26" s="617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28" t="s">
        <v>173</v>
      </c>
      <c r="B27" s="617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28"/>
      <c r="B28" s="617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28" t="s">
        <v>176</v>
      </c>
      <c r="B29" s="616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28"/>
      <c r="B30" s="616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73" t="s">
        <v>18</v>
      </c>
      <c r="B32" s="61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74"/>
      <c r="B33" s="61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59" t="s">
        <v>57</v>
      </c>
      <c r="B34" s="596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60"/>
      <c r="B35" s="597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73" t="s">
        <v>24</v>
      </c>
      <c r="B36" s="594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71"/>
      <c r="B37" s="598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74"/>
      <c r="B38" s="595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59" t="s">
        <v>25</v>
      </c>
      <c r="B39" s="561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60"/>
      <c r="B40" s="562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73" t="s">
        <v>27</v>
      </c>
      <c r="B41" s="594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60"/>
      <c r="B42" s="562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73" t="s">
        <v>29</v>
      </c>
      <c r="B43" s="61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74"/>
      <c r="B44" s="61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59" t="s">
        <v>31</v>
      </c>
      <c r="B45" s="625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60"/>
      <c r="B46" s="626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73" t="s">
        <v>32</v>
      </c>
      <c r="B47" s="592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74"/>
      <c r="B48" s="593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59" t="s">
        <v>34</v>
      </c>
      <c r="B49" s="585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60"/>
      <c r="B50" s="586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73" t="s">
        <v>35</v>
      </c>
      <c r="B51" s="589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74"/>
      <c r="B52" s="590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59" t="s">
        <v>36</v>
      </c>
      <c r="B53" s="585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60"/>
      <c r="B54" s="586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73" t="s">
        <v>37</v>
      </c>
      <c r="B55" s="594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74"/>
      <c r="B56" s="595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79" t="s">
        <v>51</v>
      </c>
      <c r="B57" s="614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80"/>
      <c r="B58" s="620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73" t="s">
        <v>150</v>
      </c>
      <c r="B59" s="592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74"/>
      <c r="B60" s="593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59" t="s">
        <v>39</v>
      </c>
      <c r="B61" s="585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60"/>
      <c r="B62" s="586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73" t="s">
        <v>41</v>
      </c>
      <c r="B63" s="589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74"/>
      <c r="B64" s="590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59" t="s">
        <v>152</v>
      </c>
      <c r="B65" s="585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60"/>
      <c r="B66" s="586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73" t="s">
        <v>182</v>
      </c>
      <c r="B67" s="589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74"/>
      <c r="B68" s="590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75" t="s">
        <v>204</v>
      </c>
      <c r="B69" s="591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6"/>
      <c r="B70" s="590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7" t="s">
        <v>205</v>
      </c>
      <c r="B72" s="58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8"/>
      <c r="B73" s="58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71" t="s">
        <v>229</v>
      </c>
      <c r="B74" s="572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71"/>
      <c r="B75" s="572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71" t="s">
        <v>230</v>
      </c>
      <c r="B76" s="572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71"/>
      <c r="B77" s="572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71" t="s">
        <v>231</v>
      </c>
      <c r="B78" s="572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71"/>
      <c r="B79" s="572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71" t="s">
        <v>232</v>
      </c>
      <c r="B80" s="572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60"/>
      <c r="B81" s="599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73" t="s">
        <v>112</v>
      </c>
      <c r="B82" s="592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74"/>
      <c r="B83" s="593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59" t="s">
        <v>48</v>
      </c>
      <c r="B84" s="585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60"/>
      <c r="B85" s="586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3">
        <v>25</v>
      </c>
      <c r="B87" s="56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4"/>
      <c r="B88" s="56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67">
        <v>26</v>
      </c>
      <c r="B89" s="56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68"/>
      <c r="B90" s="57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79" t="s">
        <v>233</v>
      </c>
      <c r="B91" s="581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80"/>
      <c r="B92" s="582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604" t="s">
        <v>95</v>
      </c>
      <c r="B101" s="604"/>
      <c r="C101" s="604"/>
      <c r="D101" s="604"/>
      <c r="E101" s="604"/>
      <c r="F101" s="604"/>
      <c r="G101" s="604"/>
      <c r="H101" s="604"/>
      <c r="I101" s="604"/>
      <c r="J101" s="604"/>
      <c r="K101" s="604"/>
      <c r="L101" s="604"/>
      <c r="M101" s="604"/>
      <c r="N101" s="604"/>
      <c r="O101" s="604"/>
      <c r="P101" s="604"/>
      <c r="Q101" s="604"/>
      <c r="R101" s="604"/>
      <c r="S101" s="605"/>
      <c r="T101" s="604"/>
      <c r="U101" s="2"/>
      <c r="V101" s="2"/>
      <c r="W101" s="2"/>
      <c r="X101" s="2"/>
    </row>
    <row r="102" spans="1:24" ht="15" x14ac:dyDescent="0.25">
      <c r="A102" s="583" t="s">
        <v>71</v>
      </c>
      <c r="B102" s="552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4"/>
      <c r="B103" s="553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54" t="s">
        <v>16</v>
      </c>
      <c r="B104" s="552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51"/>
      <c r="B105" s="553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54" t="s">
        <v>18</v>
      </c>
      <c r="B106" s="552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51"/>
      <c r="B107" s="553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54" t="s">
        <v>57</v>
      </c>
      <c r="B108" s="552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51"/>
      <c r="B109" s="553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54" t="s">
        <v>24</v>
      </c>
      <c r="B110" s="552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51"/>
      <c r="B111" s="553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54" t="s">
        <v>25</v>
      </c>
      <c r="B112" s="552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51"/>
      <c r="B113" s="553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55">
        <v>7</v>
      </c>
      <c r="B114" s="552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56"/>
      <c r="B115" s="553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57">
        <v>8</v>
      </c>
      <c r="B116" s="552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58"/>
      <c r="B117" s="553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55">
        <v>9</v>
      </c>
      <c r="B118" s="552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56"/>
      <c r="B119" s="553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49" t="s">
        <v>139</v>
      </c>
      <c r="B129" s="546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50"/>
      <c r="B130" s="547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49" t="s">
        <v>140</v>
      </c>
      <c r="B131" s="546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50"/>
      <c r="B132" s="547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49" t="s">
        <v>141</v>
      </c>
      <c r="B133" s="546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50"/>
      <c r="B134" s="547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49" t="s">
        <v>111</v>
      </c>
      <c r="B135" s="546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51"/>
      <c r="B136" s="548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49" t="s">
        <v>142</v>
      </c>
      <c r="B141" s="546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50"/>
      <c r="B142" s="547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49" t="s">
        <v>143</v>
      </c>
      <c r="B143" s="546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50"/>
      <c r="B144" s="547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49" t="s">
        <v>144</v>
      </c>
      <c r="B145" s="546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50"/>
      <c r="B146" s="547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49" t="s">
        <v>145</v>
      </c>
      <c r="B147" s="546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50"/>
      <c r="B148" s="547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49" t="s">
        <v>146</v>
      </c>
      <c r="B149" s="546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50"/>
      <c r="B150" s="547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49" t="s">
        <v>147</v>
      </c>
      <c r="B151" s="546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50"/>
      <c r="B152" s="547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49" t="s">
        <v>148</v>
      </c>
      <c r="B153" s="546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50"/>
      <c r="B154" s="547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49" t="s">
        <v>149</v>
      </c>
      <c r="B155" s="546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51"/>
      <c r="B156" s="548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58"/>
  <sheetViews>
    <sheetView tabSelected="1" view="pageBreakPreview" topLeftCell="A22" zoomScaleNormal="70" zoomScaleSheetLayoutView="100" workbookViewId="0">
      <selection activeCell="A2" sqref="A2:EJ51"/>
    </sheetView>
  </sheetViews>
  <sheetFormatPr defaultColWidth="8.85546875" defaultRowHeight="12.75" x14ac:dyDescent="0.2"/>
  <cols>
    <col min="1" max="1" width="6.28515625" style="2" customWidth="1"/>
    <col min="2" max="2" width="73.28515625" style="2" customWidth="1"/>
    <col min="3" max="3" width="13.7109375" style="2" customWidth="1"/>
    <col min="4" max="4" width="11.285156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629" t="s">
        <v>265</v>
      </c>
      <c r="B2" s="629"/>
      <c r="C2" s="629"/>
      <c r="D2" s="629"/>
    </row>
    <row r="3" spans="1:140" ht="12.75" customHeight="1" thickBot="1" x14ac:dyDescent="0.25">
      <c r="A3" s="1"/>
      <c r="D3" s="3"/>
    </row>
    <row r="4" spans="1:140" ht="27.75" customHeight="1" x14ac:dyDescent="0.2">
      <c r="A4" s="540" t="s">
        <v>0</v>
      </c>
      <c r="B4" s="542" t="s">
        <v>1</v>
      </c>
      <c r="C4" s="630" t="s">
        <v>2</v>
      </c>
      <c r="D4" s="644" t="s">
        <v>241</v>
      </c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44"/>
      <c r="AO4" s="644"/>
      <c r="AP4" s="644"/>
      <c r="AQ4" s="644"/>
      <c r="AR4" s="644"/>
      <c r="AS4" s="644"/>
      <c r="AT4" s="644"/>
      <c r="AU4" s="644"/>
      <c r="AV4" s="644"/>
      <c r="AW4" s="644"/>
      <c r="AX4" s="644"/>
      <c r="AY4" s="644"/>
      <c r="AZ4" s="644"/>
      <c r="BA4" s="644"/>
      <c r="BB4" s="644"/>
      <c r="BC4" s="644"/>
      <c r="BD4" s="644"/>
      <c r="BE4" s="644"/>
      <c r="BF4" s="644"/>
      <c r="BG4" s="644"/>
      <c r="BH4" s="644"/>
      <c r="BI4" s="644"/>
      <c r="BJ4" s="644"/>
      <c r="BK4" s="644"/>
      <c r="BL4" s="644"/>
      <c r="BM4" s="644"/>
      <c r="BN4" s="644"/>
      <c r="BO4" s="644"/>
      <c r="BP4" s="644"/>
      <c r="BQ4" s="644"/>
      <c r="BR4" s="644"/>
      <c r="BS4" s="644"/>
      <c r="BT4" s="644"/>
      <c r="BU4" s="644"/>
      <c r="BV4" s="644"/>
      <c r="BW4" s="644"/>
      <c r="BX4" s="644"/>
      <c r="BY4" s="644"/>
      <c r="BZ4" s="644"/>
      <c r="CA4" s="644"/>
      <c r="CB4" s="644"/>
      <c r="CC4" s="644"/>
      <c r="CD4" s="644"/>
      <c r="CE4" s="644"/>
      <c r="CF4" s="644"/>
      <c r="CG4" s="644"/>
      <c r="CH4" s="644"/>
      <c r="CI4" s="644"/>
      <c r="CJ4" s="644"/>
      <c r="CK4" s="644"/>
      <c r="CL4" s="644"/>
      <c r="CM4" s="644"/>
      <c r="CN4" s="644"/>
      <c r="CO4" s="644"/>
      <c r="CP4" s="644"/>
      <c r="CQ4" s="644"/>
      <c r="CR4" s="644"/>
      <c r="CS4" s="644"/>
      <c r="CT4" s="644"/>
      <c r="CU4" s="644"/>
      <c r="CV4" s="644"/>
      <c r="CW4" s="644"/>
      <c r="CX4" s="644"/>
      <c r="CY4" s="644"/>
      <c r="CZ4" s="644"/>
      <c r="DA4" s="644"/>
      <c r="DB4" s="644"/>
      <c r="DC4" s="644"/>
      <c r="DD4" s="644"/>
      <c r="DE4" s="644"/>
      <c r="DF4" s="644"/>
      <c r="DG4" s="644"/>
      <c r="DH4" s="644"/>
      <c r="DI4" s="644"/>
      <c r="DJ4" s="644"/>
      <c r="DK4" s="644"/>
      <c r="DL4" s="644"/>
      <c r="DM4" s="644"/>
      <c r="DN4" s="644"/>
      <c r="DO4" s="644"/>
      <c r="DP4" s="644"/>
      <c r="DQ4" s="644"/>
      <c r="DR4" s="644"/>
      <c r="DS4" s="644"/>
      <c r="DT4" s="644"/>
      <c r="DU4" s="644"/>
      <c r="DV4" s="644"/>
      <c r="DW4" s="644"/>
      <c r="DX4" s="600"/>
      <c r="DY4" s="644" t="s">
        <v>244</v>
      </c>
      <c r="DZ4" s="644" t="s">
        <v>245</v>
      </c>
      <c r="EA4" s="644" t="s">
        <v>246</v>
      </c>
      <c r="EB4" s="644" t="s">
        <v>247</v>
      </c>
      <c r="EC4" s="644" t="s">
        <v>248</v>
      </c>
      <c r="ED4" s="644" t="s">
        <v>249</v>
      </c>
      <c r="EE4" s="644" t="s">
        <v>250</v>
      </c>
      <c r="EF4" s="644" t="s">
        <v>251</v>
      </c>
      <c r="EG4" s="644" t="s">
        <v>252</v>
      </c>
      <c r="EH4" s="644" t="s">
        <v>253</v>
      </c>
      <c r="EI4" s="644" t="s">
        <v>254</v>
      </c>
      <c r="EJ4" s="644" t="s">
        <v>255</v>
      </c>
    </row>
    <row r="5" spans="1:140" ht="25.5" customHeight="1" x14ac:dyDescent="0.2">
      <c r="A5" s="622"/>
      <c r="B5" s="623"/>
      <c r="C5" s="631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645"/>
      <c r="AN5" s="645"/>
      <c r="AO5" s="645"/>
      <c r="AP5" s="645"/>
      <c r="AQ5" s="645"/>
      <c r="AR5" s="645"/>
      <c r="AS5" s="645"/>
      <c r="AT5" s="645"/>
      <c r="AU5" s="645"/>
      <c r="AV5" s="645"/>
      <c r="AW5" s="645"/>
      <c r="AX5" s="645"/>
      <c r="AY5" s="645"/>
      <c r="AZ5" s="645"/>
      <c r="BA5" s="645"/>
      <c r="BB5" s="645"/>
      <c r="BC5" s="645"/>
      <c r="BD5" s="645"/>
      <c r="BE5" s="645"/>
      <c r="BF5" s="645"/>
      <c r="BG5" s="645"/>
      <c r="BH5" s="645"/>
      <c r="BI5" s="645"/>
      <c r="BJ5" s="645"/>
      <c r="BK5" s="645"/>
      <c r="BL5" s="645"/>
      <c r="BM5" s="645"/>
      <c r="BN5" s="645"/>
      <c r="BO5" s="645"/>
      <c r="BP5" s="645"/>
      <c r="BQ5" s="645"/>
      <c r="BR5" s="645"/>
      <c r="BS5" s="645"/>
      <c r="BT5" s="645"/>
      <c r="BU5" s="645"/>
      <c r="BV5" s="645"/>
      <c r="BW5" s="645"/>
      <c r="BX5" s="645"/>
      <c r="BY5" s="645"/>
      <c r="BZ5" s="645"/>
      <c r="CA5" s="645"/>
      <c r="CB5" s="645"/>
      <c r="CC5" s="645"/>
      <c r="CD5" s="645"/>
      <c r="CE5" s="645"/>
      <c r="CF5" s="645"/>
      <c r="CG5" s="645"/>
      <c r="CH5" s="645"/>
      <c r="CI5" s="645"/>
      <c r="CJ5" s="645"/>
      <c r="CK5" s="645"/>
      <c r="CL5" s="645"/>
      <c r="CM5" s="645"/>
      <c r="CN5" s="645"/>
      <c r="CO5" s="645"/>
      <c r="CP5" s="645"/>
      <c r="CQ5" s="645"/>
      <c r="CR5" s="645"/>
      <c r="CS5" s="645"/>
      <c r="CT5" s="645"/>
      <c r="CU5" s="645"/>
      <c r="CV5" s="645"/>
      <c r="CW5" s="645"/>
      <c r="CX5" s="645"/>
      <c r="CY5" s="645"/>
      <c r="CZ5" s="645"/>
      <c r="DA5" s="645"/>
      <c r="DB5" s="645"/>
      <c r="DC5" s="645"/>
      <c r="DD5" s="645"/>
      <c r="DE5" s="645"/>
      <c r="DF5" s="645"/>
      <c r="DG5" s="645"/>
      <c r="DH5" s="645"/>
      <c r="DI5" s="645"/>
      <c r="DJ5" s="645"/>
      <c r="DK5" s="645"/>
      <c r="DL5" s="645"/>
      <c r="DM5" s="645"/>
      <c r="DN5" s="645"/>
      <c r="DO5" s="645"/>
      <c r="DP5" s="645"/>
      <c r="DQ5" s="645"/>
      <c r="DR5" s="645"/>
      <c r="DS5" s="645"/>
      <c r="DT5" s="645"/>
      <c r="DU5" s="645"/>
      <c r="DV5" s="645"/>
      <c r="DW5" s="645"/>
      <c r="DX5" s="651"/>
      <c r="DY5" s="645"/>
      <c r="DZ5" s="645"/>
      <c r="EA5" s="645"/>
      <c r="EB5" s="645"/>
      <c r="EC5" s="645"/>
      <c r="ED5" s="645"/>
      <c r="EE5" s="645"/>
      <c r="EF5" s="645"/>
      <c r="EG5" s="645"/>
      <c r="EH5" s="645"/>
      <c r="EI5" s="645"/>
      <c r="EJ5" s="645"/>
    </row>
    <row r="6" spans="1:140" ht="13.5" customHeight="1" thickBot="1" x14ac:dyDescent="0.25">
      <c r="A6" s="622"/>
      <c r="B6" s="623"/>
      <c r="C6" s="631"/>
      <c r="D6" s="477" t="s">
        <v>242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8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</row>
    <row r="7" spans="1:140" ht="15.75" thickBot="1" x14ac:dyDescent="0.25">
      <c r="A7" s="458" t="s">
        <v>74</v>
      </c>
      <c r="B7" s="459" t="s">
        <v>83</v>
      </c>
      <c r="C7" s="462" t="s">
        <v>11</v>
      </c>
      <c r="D7" s="476">
        <f>DY7+DZ7+EA7+EB7+EC7+ED7+EE7+EF7+EG7+EH7+EI7+EJ7</f>
        <v>510.05799999999994</v>
      </c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9"/>
      <c r="DY7" s="491">
        <f>DY9+DY11+DY13+DY15+DY17+DY19</f>
        <v>13.423999999999999</v>
      </c>
      <c r="DZ7" s="476">
        <f t="shared" ref="DZ7:EJ7" si="0">DZ9+DZ11+DZ13+DZ15+DZ17+DZ19</f>
        <v>0</v>
      </c>
      <c r="EA7" s="476">
        <f t="shared" si="0"/>
        <v>13.719000000000001</v>
      </c>
      <c r="EB7" s="476">
        <f t="shared" si="0"/>
        <v>2.0720000000000001</v>
      </c>
      <c r="EC7" s="476">
        <f t="shared" si="0"/>
        <v>22.05</v>
      </c>
      <c r="ED7" s="476">
        <f t="shared" si="0"/>
        <v>0</v>
      </c>
      <c r="EE7" s="476">
        <f t="shared" si="0"/>
        <v>1.478</v>
      </c>
      <c r="EF7" s="476">
        <f t="shared" si="0"/>
        <v>446.16699999999997</v>
      </c>
      <c r="EG7" s="476">
        <f t="shared" si="0"/>
        <v>0.90400000000000003</v>
      </c>
      <c r="EH7" s="476">
        <f t="shared" si="0"/>
        <v>0</v>
      </c>
      <c r="EI7" s="476">
        <f t="shared" si="0"/>
        <v>0.45700000000000002</v>
      </c>
      <c r="EJ7" s="492">
        <f t="shared" si="0"/>
        <v>9.786999999999999</v>
      </c>
    </row>
    <row r="8" spans="1:140" s="25" customFormat="1" ht="18" customHeight="1" x14ac:dyDescent="0.25">
      <c r="A8" s="559" t="s">
        <v>243</v>
      </c>
      <c r="B8" s="640" t="s">
        <v>263</v>
      </c>
      <c r="C8" s="350" t="s">
        <v>28</v>
      </c>
      <c r="D8" s="470">
        <f t="shared" ref="D8:D42" si="1">DY8+DZ8+EA8+EB8+EC8+ED8+EE8+EF8+EG8+EH8+EI8+EJ8</f>
        <v>27</v>
      </c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80"/>
      <c r="DY8" s="493">
        <v>2</v>
      </c>
      <c r="DZ8" s="470"/>
      <c r="EA8" s="470">
        <v>7</v>
      </c>
      <c r="EB8" s="470">
        <v>2</v>
      </c>
      <c r="EC8" s="470">
        <v>12</v>
      </c>
      <c r="ED8" s="470"/>
      <c r="EE8" s="470"/>
      <c r="EF8" s="470"/>
      <c r="EG8" s="470"/>
      <c r="EH8" s="470"/>
      <c r="EI8" s="470">
        <v>1</v>
      </c>
      <c r="EJ8" s="494">
        <v>3</v>
      </c>
    </row>
    <row r="9" spans="1:140" s="25" customFormat="1" ht="24" customHeight="1" x14ac:dyDescent="0.25">
      <c r="A9" s="571"/>
      <c r="B9" s="617"/>
      <c r="C9" s="344" t="s">
        <v>11</v>
      </c>
      <c r="D9" s="470">
        <f t="shared" si="1"/>
        <v>45.784999999999997</v>
      </c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  <c r="DI9" s="475"/>
      <c r="DJ9" s="475"/>
      <c r="DK9" s="475"/>
      <c r="DL9" s="475"/>
      <c r="DM9" s="475"/>
      <c r="DN9" s="475"/>
      <c r="DO9" s="475"/>
      <c r="DP9" s="475"/>
      <c r="DQ9" s="475"/>
      <c r="DR9" s="475"/>
      <c r="DS9" s="475"/>
      <c r="DT9" s="475"/>
      <c r="DU9" s="475"/>
      <c r="DV9" s="475"/>
      <c r="DW9" s="475"/>
      <c r="DX9" s="480"/>
      <c r="DY9" s="493">
        <v>3.4569999999999999</v>
      </c>
      <c r="DZ9" s="470"/>
      <c r="EA9" s="470">
        <v>12.098000000000001</v>
      </c>
      <c r="EB9" s="470">
        <v>2.0720000000000001</v>
      </c>
      <c r="EC9" s="470">
        <v>21.523</v>
      </c>
      <c r="ED9" s="470"/>
      <c r="EE9" s="470"/>
      <c r="EF9" s="470"/>
      <c r="EG9" s="470"/>
      <c r="EH9" s="470"/>
      <c r="EI9" s="470">
        <v>0.45700000000000002</v>
      </c>
      <c r="EJ9" s="494">
        <v>6.1779999999999999</v>
      </c>
    </row>
    <row r="10" spans="1:140" s="25" customFormat="1" ht="17.25" customHeight="1" x14ac:dyDescent="0.25">
      <c r="A10" s="571" t="s">
        <v>16</v>
      </c>
      <c r="B10" s="649" t="s">
        <v>256</v>
      </c>
      <c r="C10" s="191" t="s">
        <v>28</v>
      </c>
      <c r="D10" s="467">
        <f t="shared" si="1"/>
        <v>0</v>
      </c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C10" s="524"/>
      <c r="DD10" s="524"/>
      <c r="DE10" s="524"/>
      <c r="DF10" s="524"/>
      <c r="DG10" s="524"/>
      <c r="DH10" s="524"/>
      <c r="DI10" s="524"/>
      <c r="DJ10" s="524"/>
      <c r="DK10" s="524"/>
      <c r="DL10" s="524"/>
      <c r="DM10" s="524"/>
      <c r="DN10" s="524"/>
      <c r="DO10" s="524"/>
      <c r="DP10" s="524"/>
      <c r="DQ10" s="524"/>
      <c r="DR10" s="524"/>
      <c r="DS10" s="524"/>
      <c r="DT10" s="524"/>
      <c r="DU10" s="524"/>
      <c r="DV10" s="524"/>
      <c r="DW10" s="524"/>
      <c r="DX10" s="525"/>
      <c r="DY10" s="499"/>
      <c r="DZ10" s="467"/>
      <c r="EA10" s="467"/>
      <c r="EB10" s="467"/>
      <c r="EC10" s="467"/>
      <c r="ED10" s="467"/>
      <c r="EE10" s="467"/>
      <c r="EF10" s="467"/>
      <c r="EG10" s="467"/>
      <c r="EH10" s="467"/>
      <c r="EI10" s="467"/>
      <c r="EJ10" s="500"/>
    </row>
    <row r="11" spans="1:140" s="25" customFormat="1" ht="20.25" customHeight="1" x14ac:dyDescent="0.25">
      <c r="A11" s="571"/>
      <c r="B11" s="650"/>
      <c r="C11" s="191" t="s">
        <v>11</v>
      </c>
      <c r="D11" s="469">
        <f t="shared" si="1"/>
        <v>0</v>
      </c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529"/>
      <c r="AE11" s="529"/>
      <c r="AF11" s="529"/>
      <c r="AG11" s="529"/>
      <c r="AH11" s="529"/>
      <c r="AI11" s="529"/>
      <c r="AJ11" s="529"/>
      <c r="AK11" s="529"/>
      <c r="AL11" s="529"/>
      <c r="AM11" s="529"/>
      <c r="AN11" s="529"/>
      <c r="AO11" s="529"/>
      <c r="AP11" s="529"/>
      <c r="AQ11" s="529"/>
      <c r="AR11" s="529"/>
      <c r="AS11" s="529"/>
      <c r="AT11" s="529"/>
      <c r="AU11" s="529"/>
      <c r="AV11" s="529"/>
      <c r="AW11" s="529"/>
      <c r="AX11" s="529"/>
      <c r="AY11" s="529"/>
      <c r="AZ11" s="529"/>
      <c r="BA11" s="529"/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29"/>
      <c r="BM11" s="529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29"/>
      <c r="CA11" s="529"/>
      <c r="CB11" s="529"/>
      <c r="CC11" s="529"/>
      <c r="CD11" s="529"/>
      <c r="CE11" s="529"/>
      <c r="CF11" s="529"/>
      <c r="CG11" s="529"/>
      <c r="CH11" s="529"/>
      <c r="CI11" s="529"/>
      <c r="CJ11" s="529"/>
      <c r="CK11" s="529"/>
      <c r="CL11" s="529"/>
      <c r="CM11" s="529"/>
      <c r="CN11" s="529"/>
      <c r="CO11" s="529"/>
      <c r="CP11" s="529"/>
      <c r="CQ11" s="529"/>
      <c r="CR11" s="529"/>
      <c r="CS11" s="529"/>
      <c r="CT11" s="529"/>
      <c r="CU11" s="529"/>
      <c r="CV11" s="529"/>
      <c r="CW11" s="529"/>
      <c r="CX11" s="529"/>
      <c r="CY11" s="529"/>
      <c r="CZ11" s="529"/>
      <c r="DA11" s="529"/>
      <c r="DB11" s="529"/>
      <c r="DC11" s="529"/>
      <c r="DD11" s="529"/>
      <c r="DE11" s="529"/>
      <c r="DF11" s="529"/>
      <c r="DG11" s="529"/>
      <c r="DH11" s="529"/>
      <c r="DI11" s="529"/>
      <c r="DJ11" s="529"/>
      <c r="DK11" s="529"/>
      <c r="DL11" s="529"/>
      <c r="DM11" s="529"/>
      <c r="DN11" s="529"/>
      <c r="DO11" s="529"/>
      <c r="DP11" s="529"/>
      <c r="DQ11" s="529"/>
      <c r="DR11" s="529"/>
      <c r="DS11" s="529"/>
      <c r="DT11" s="529"/>
      <c r="DU11" s="529"/>
      <c r="DV11" s="529"/>
      <c r="DW11" s="529"/>
      <c r="DX11" s="530"/>
      <c r="DY11" s="497"/>
      <c r="DZ11" s="522"/>
      <c r="EA11" s="522"/>
      <c r="EB11" s="522"/>
      <c r="EC11" s="522"/>
      <c r="ED11" s="522"/>
      <c r="EE11" s="522"/>
      <c r="EF11" s="522"/>
      <c r="EG11" s="522"/>
      <c r="EH11" s="522"/>
      <c r="EI11" s="522"/>
      <c r="EJ11" s="523"/>
    </row>
    <row r="12" spans="1:140" s="25" customFormat="1" ht="18" customHeight="1" x14ac:dyDescent="0.25">
      <c r="A12" s="571" t="s">
        <v>18</v>
      </c>
      <c r="B12" s="641" t="s">
        <v>259</v>
      </c>
      <c r="C12" s="335" t="s">
        <v>260</v>
      </c>
      <c r="D12" s="470">
        <f t="shared" si="1"/>
        <v>209.7</v>
      </c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5"/>
      <c r="DJ12" s="475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5"/>
      <c r="DV12" s="475"/>
      <c r="DW12" s="475"/>
      <c r="DX12" s="475"/>
      <c r="DY12" s="470"/>
      <c r="DZ12" s="470"/>
      <c r="EA12" s="470"/>
      <c r="EB12" s="470"/>
      <c r="EC12" s="470"/>
      <c r="ED12" s="470"/>
      <c r="EE12" s="470"/>
      <c r="EF12" s="467">
        <v>209.7</v>
      </c>
      <c r="EG12" s="467"/>
      <c r="EH12" s="467"/>
      <c r="EI12" s="467"/>
      <c r="EJ12" s="500"/>
    </row>
    <row r="13" spans="1:140" s="25" customFormat="1" ht="20.25" customHeight="1" x14ac:dyDescent="0.25">
      <c r="A13" s="571"/>
      <c r="B13" s="617"/>
      <c r="C13" s="191" t="s">
        <v>11</v>
      </c>
      <c r="D13" s="467">
        <f t="shared" si="1"/>
        <v>446.16699999999997</v>
      </c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  <c r="DG13" s="524"/>
      <c r="DH13" s="524"/>
      <c r="DI13" s="524"/>
      <c r="DJ13" s="524"/>
      <c r="DK13" s="524"/>
      <c r="DL13" s="524"/>
      <c r="DM13" s="524"/>
      <c r="DN13" s="524"/>
      <c r="DO13" s="524"/>
      <c r="DP13" s="524"/>
      <c r="DQ13" s="524"/>
      <c r="DR13" s="524"/>
      <c r="DS13" s="524"/>
      <c r="DT13" s="524"/>
      <c r="DU13" s="524"/>
      <c r="DV13" s="524"/>
      <c r="DW13" s="524"/>
      <c r="DX13" s="524"/>
      <c r="DY13" s="467"/>
      <c r="DZ13" s="467"/>
      <c r="EA13" s="467"/>
      <c r="EB13" s="467"/>
      <c r="EC13" s="467"/>
      <c r="ED13" s="467"/>
      <c r="EE13" s="467"/>
      <c r="EF13" s="522">
        <v>446.16699999999997</v>
      </c>
      <c r="EG13" s="522"/>
      <c r="EH13" s="522"/>
      <c r="EI13" s="522"/>
      <c r="EJ13" s="523"/>
    </row>
    <row r="14" spans="1:140" s="25" customFormat="1" ht="19.5" customHeight="1" x14ac:dyDescent="0.25">
      <c r="A14" s="571" t="s">
        <v>57</v>
      </c>
      <c r="B14" s="641" t="s">
        <v>268</v>
      </c>
      <c r="C14" s="335" t="s">
        <v>261</v>
      </c>
      <c r="D14" s="470">
        <f t="shared" si="1"/>
        <v>1</v>
      </c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  <c r="DE14" s="475"/>
      <c r="DF14" s="475"/>
      <c r="DG14" s="475"/>
      <c r="DH14" s="475"/>
      <c r="DI14" s="475"/>
      <c r="DJ14" s="475"/>
      <c r="DK14" s="475"/>
      <c r="DL14" s="475"/>
      <c r="DM14" s="475"/>
      <c r="DN14" s="475"/>
      <c r="DO14" s="475"/>
      <c r="DP14" s="475"/>
      <c r="DQ14" s="475"/>
      <c r="DR14" s="475"/>
      <c r="DS14" s="475"/>
      <c r="DT14" s="475"/>
      <c r="DU14" s="475"/>
      <c r="DV14" s="475"/>
      <c r="DW14" s="475"/>
      <c r="DX14" s="475"/>
      <c r="DY14" s="470"/>
      <c r="DZ14" s="470"/>
      <c r="EA14" s="470"/>
      <c r="EB14" s="470"/>
      <c r="EC14" s="470"/>
      <c r="ED14" s="470"/>
      <c r="EE14" s="470"/>
      <c r="EF14" s="467"/>
      <c r="EG14" s="467"/>
      <c r="EH14" s="467"/>
      <c r="EI14" s="467"/>
      <c r="EJ14" s="500">
        <v>1</v>
      </c>
    </row>
    <row r="15" spans="1:140" s="25" customFormat="1" ht="20.25" customHeight="1" x14ac:dyDescent="0.25">
      <c r="A15" s="571"/>
      <c r="B15" s="617"/>
      <c r="C15" s="191" t="s">
        <v>11</v>
      </c>
      <c r="D15" s="467">
        <f t="shared" si="1"/>
        <v>3.609</v>
      </c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4"/>
      <c r="DG15" s="524"/>
      <c r="DH15" s="524"/>
      <c r="DI15" s="524"/>
      <c r="DJ15" s="524"/>
      <c r="DK15" s="524"/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467"/>
      <c r="DZ15" s="467"/>
      <c r="EA15" s="467"/>
      <c r="EB15" s="467"/>
      <c r="EC15" s="467"/>
      <c r="ED15" s="467"/>
      <c r="EE15" s="467"/>
      <c r="EF15" s="522"/>
      <c r="EG15" s="522"/>
      <c r="EH15" s="522"/>
      <c r="EI15" s="522"/>
      <c r="EJ15" s="523">
        <v>3.609</v>
      </c>
    </row>
    <row r="16" spans="1:140" s="25" customFormat="1" ht="17.25" customHeight="1" x14ac:dyDescent="0.25">
      <c r="A16" s="571" t="s">
        <v>24</v>
      </c>
      <c r="B16" s="641" t="s">
        <v>266</v>
      </c>
      <c r="C16" s="335" t="s">
        <v>28</v>
      </c>
      <c r="D16" s="470">
        <f t="shared" si="1"/>
        <v>17</v>
      </c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5"/>
      <c r="DK16" s="475"/>
      <c r="DL16" s="475"/>
      <c r="DM16" s="475"/>
      <c r="DN16" s="475"/>
      <c r="DO16" s="475"/>
      <c r="DP16" s="475"/>
      <c r="DQ16" s="475"/>
      <c r="DR16" s="475"/>
      <c r="DS16" s="475"/>
      <c r="DT16" s="475"/>
      <c r="DU16" s="475"/>
      <c r="DV16" s="475"/>
      <c r="DW16" s="475"/>
      <c r="DX16" s="475"/>
      <c r="DY16" s="470"/>
      <c r="DZ16" s="470"/>
      <c r="EA16" s="470">
        <v>16</v>
      </c>
      <c r="EB16" s="470"/>
      <c r="EC16" s="470">
        <v>1</v>
      </c>
      <c r="ED16" s="470"/>
      <c r="EE16" s="470"/>
      <c r="EF16" s="467"/>
      <c r="EG16" s="467"/>
      <c r="EH16" s="467"/>
      <c r="EI16" s="467"/>
      <c r="EJ16" s="500"/>
    </row>
    <row r="17" spans="1:140" s="25" customFormat="1" ht="20.25" customHeight="1" x14ac:dyDescent="0.25">
      <c r="A17" s="571"/>
      <c r="B17" s="617"/>
      <c r="C17" s="191" t="s">
        <v>43</v>
      </c>
      <c r="D17" s="467">
        <f t="shared" si="1"/>
        <v>2.1480000000000001</v>
      </c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4"/>
      <c r="BJ17" s="524"/>
      <c r="BK17" s="524"/>
      <c r="BL17" s="524"/>
      <c r="BM17" s="524"/>
      <c r="BN17" s="524"/>
      <c r="BO17" s="524"/>
      <c r="BP17" s="524"/>
      <c r="BQ17" s="524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  <c r="CK17" s="524"/>
      <c r="CL17" s="524"/>
      <c r="CM17" s="524"/>
      <c r="CN17" s="524"/>
      <c r="CO17" s="524"/>
      <c r="CP17" s="524"/>
      <c r="CQ17" s="524"/>
      <c r="CR17" s="524"/>
      <c r="CS17" s="524"/>
      <c r="CT17" s="524"/>
      <c r="CU17" s="524"/>
      <c r="CV17" s="524"/>
      <c r="CW17" s="524"/>
      <c r="CX17" s="524"/>
      <c r="CY17" s="524"/>
      <c r="CZ17" s="524"/>
      <c r="DA17" s="524"/>
      <c r="DB17" s="524"/>
      <c r="DC17" s="524"/>
      <c r="DD17" s="524"/>
      <c r="DE17" s="524"/>
      <c r="DF17" s="524"/>
      <c r="DG17" s="524"/>
      <c r="DH17" s="524"/>
      <c r="DI17" s="524"/>
      <c r="DJ17" s="524"/>
      <c r="DK17" s="524"/>
      <c r="DL17" s="524"/>
      <c r="DM17" s="524"/>
      <c r="DN17" s="524"/>
      <c r="DO17" s="524"/>
      <c r="DP17" s="524"/>
      <c r="DQ17" s="524"/>
      <c r="DR17" s="524"/>
      <c r="DS17" s="524"/>
      <c r="DT17" s="524"/>
      <c r="DU17" s="524"/>
      <c r="DV17" s="524"/>
      <c r="DW17" s="524"/>
      <c r="DX17" s="524"/>
      <c r="DY17" s="467"/>
      <c r="DZ17" s="467"/>
      <c r="EA17" s="467">
        <v>1.621</v>
      </c>
      <c r="EB17" s="467"/>
      <c r="EC17" s="467">
        <v>0.52700000000000002</v>
      </c>
      <c r="ED17" s="467"/>
      <c r="EE17" s="467"/>
      <c r="EF17" s="522"/>
      <c r="EG17" s="522"/>
      <c r="EH17" s="522"/>
      <c r="EI17" s="522"/>
      <c r="EJ17" s="523"/>
    </row>
    <row r="18" spans="1:140" s="25" customFormat="1" ht="17.25" customHeight="1" x14ac:dyDescent="0.25">
      <c r="A18" s="573" t="s">
        <v>25</v>
      </c>
      <c r="B18" s="641" t="s">
        <v>264</v>
      </c>
      <c r="C18" s="335" t="s">
        <v>261</v>
      </c>
      <c r="D18" s="522">
        <f t="shared" si="1"/>
        <v>15</v>
      </c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475"/>
      <c r="BS18" s="475"/>
      <c r="BT18" s="475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/>
      <c r="DD18" s="475"/>
      <c r="DE18" s="475"/>
      <c r="DF18" s="475"/>
      <c r="DG18" s="475"/>
      <c r="DH18" s="475"/>
      <c r="DI18" s="475"/>
      <c r="DJ18" s="475"/>
      <c r="DK18" s="475"/>
      <c r="DL18" s="475"/>
      <c r="DM18" s="475"/>
      <c r="DN18" s="475"/>
      <c r="DO18" s="475"/>
      <c r="DP18" s="475"/>
      <c r="DQ18" s="475"/>
      <c r="DR18" s="475"/>
      <c r="DS18" s="475"/>
      <c r="DT18" s="475"/>
      <c r="DU18" s="475"/>
      <c r="DV18" s="475"/>
      <c r="DW18" s="475"/>
      <c r="DX18" s="480"/>
      <c r="DY18" s="493">
        <v>10.5</v>
      </c>
      <c r="DZ18" s="467"/>
      <c r="EA18" s="467"/>
      <c r="EB18" s="467"/>
      <c r="EC18" s="467"/>
      <c r="ED18" s="467"/>
      <c r="EE18" s="467">
        <v>3.5</v>
      </c>
      <c r="EF18" s="467"/>
      <c r="EG18" s="467">
        <v>1</v>
      </c>
      <c r="EH18" s="467"/>
      <c r="EI18" s="467"/>
      <c r="EJ18" s="500"/>
    </row>
    <row r="19" spans="1:140" s="25" customFormat="1" ht="20.25" customHeight="1" thickBot="1" x14ac:dyDescent="0.3">
      <c r="A19" s="560"/>
      <c r="B19" s="642"/>
      <c r="C19" s="329" t="s">
        <v>242</v>
      </c>
      <c r="D19" s="468">
        <f t="shared" si="1"/>
        <v>12.349</v>
      </c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  <c r="BS19" s="532"/>
      <c r="BT19" s="532"/>
      <c r="BU19" s="532"/>
      <c r="BV19" s="532"/>
      <c r="BW19" s="532"/>
      <c r="BX19" s="532"/>
      <c r="BY19" s="532"/>
      <c r="BZ19" s="532"/>
      <c r="CA19" s="532"/>
      <c r="CB19" s="532"/>
      <c r="CC19" s="532"/>
      <c r="CD19" s="532"/>
      <c r="CE19" s="532"/>
      <c r="CF19" s="532"/>
      <c r="CG19" s="532"/>
      <c r="CH19" s="532"/>
      <c r="CI19" s="532"/>
      <c r="CJ19" s="532"/>
      <c r="CK19" s="532"/>
      <c r="CL19" s="532"/>
      <c r="CM19" s="532"/>
      <c r="CN19" s="532"/>
      <c r="CO19" s="532"/>
      <c r="CP19" s="532"/>
      <c r="CQ19" s="532"/>
      <c r="CR19" s="532"/>
      <c r="CS19" s="532"/>
      <c r="CT19" s="532"/>
      <c r="CU19" s="532"/>
      <c r="CV19" s="532"/>
      <c r="CW19" s="532"/>
      <c r="CX19" s="532"/>
      <c r="CY19" s="532"/>
      <c r="CZ19" s="532"/>
      <c r="DA19" s="532"/>
      <c r="DB19" s="532"/>
      <c r="DC19" s="532"/>
      <c r="DD19" s="532"/>
      <c r="DE19" s="532"/>
      <c r="DF19" s="532"/>
      <c r="DG19" s="532"/>
      <c r="DH19" s="532"/>
      <c r="DI19" s="532"/>
      <c r="DJ19" s="532"/>
      <c r="DK19" s="532"/>
      <c r="DL19" s="532"/>
      <c r="DM19" s="532"/>
      <c r="DN19" s="532"/>
      <c r="DO19" s="532"/>
      <c r="DP19" s="532"/>
      <c r="DQ19" s="532"/>
      <c r="DR19" s="532"/>
      <c r="DS19" s="532"/>
      <c r="DT19" s="532"/>
      <c r="DU19" s="532"/>
      <c r="DV19" s="532"/>
      <c r="DW19" s="532"/>
      <c r="DX19" s="533"/>
      <c r="DY19" s="495">
        <v>9.9670000000000005</v>
      </c>
      <c r="DZ19" s="522"/>
      <c r="EA19" s="522"/>
      <c r="EB19" s="522"/>
      <c r="EC19" s="522"/>
      <c r="ED19" s="522"/>
      <c r="EE19" s="522">
        <v>1.478</v>
      </c>
      <c r="EF19" s="522"/>
      <c r="EG19" s="522">
        <v>0.90400000000000003</v>
      </c>
      <c r="EH19" s="522"/>
      <c r="EI19" s="522"/>
      <c r="EJ19" s="523"/>
    </row>
    <row r="20" spans="1:140" s="25" customFormat="1" ht="15.75" thickBot="1" x14ac:dyDescent="0.3">
      <c r="A20" s="397" t="s">
        <v>75</v>
      </c>
      <c r="B20" s="454" t="s">
        <v>76</v>
      </c>
      <c r="C20" s="399" t="s">
        <v>11</v>
      </c>
      <c r="D20" s="527">
        <f t="shared" si="1"/>
        <v>481.036</v>
      </c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1"/>
      <c r="BI20" s="471"/>
      <c r="BJ20" s="471"/>
      <c r="BK20" s="471"/>
      <c r="BL20" s="471"/>
      <c r="BM20" s="471"/>
      <c r="BN20" s="471"/>
      <c r="BO20" s="471"/>
      <c r="BP20" s="471"/>
      <c r="BQ20" s="471"/>
      <c r="BR20" s="471"/>
      <c r="BS20" s="471"/>
      <c r="BT20" s="471"/>
      <c r="BU20" s="471"/>
      <c r="BV20" s="471"/>
      <c r="BW20" s="471"/>
      <c r="BX20" s="471"/>
      <c r="BY20" s="471"/>
      <c r="BZ20" s="471"/>
      <c r="CA20" s="471"/>
      <c r="CB20" s="471"/>
      <c r="CC20" s="471"/>
      <c r="CD20" s="471"/>
      <c r="CE20" s="471"/>
      <c r="CF20" s="471"/>
      <c r="CG20" s="471"/>
      <c r="CH20" s="471"/>
      <c r="CI20" s="471"/>
      <c r="CJ20" s="471"/>
      <c r="CK20" s="471"/>
      <c r="CL20" s="471"/>
      <c r="CM20" s="471"/>
      <c r="CN20" s="471"/>
      <c r="CO20" s="471"/>
      <c r="CP20" s="471"/>
      <c r="CQ20" s="471"/>
      <c r="CR20" s="471"/>
      <c r="CS20" s="471"/>
      <c r="CT20" s="471"/>
      <c r="CU20" s="471"/>
      <c r="CV20" s="471"/>
      <c r="CW20" s="471"/>
      <c r="CX20" s="471"/>
      <c r="CY20" s="471"/>
      <c r="CZ20" s="471"/>
      <c r="DA20" s="471"/>
      <c r="DB20" s="471"/>
      <c r="DC20" s="471"/>
      <c r="DD20" s="471"/>
      <c r="DE20" s="471"/>
      <c r="DF20" s="471"/>
      <c r="DG20" s="471"/>
      <c r="DH20" s="471"/>
      <c r="DI20" s="471"/>
      <c r="DJ20" s="471"/>
      <c r="DK20" s="471"/>
      <c r="DL20" s="471"/>
      <c r="DM20" s="471"/>
      <c r="DN20" s="471"/>
      <c r="DO20" s="471"/>
      <c r="DP20" s="471"/>
      <c r="DQ20" s="471"/>
      <c r="DR20" s="471"/>
      <c r="DS20" s="471"/>
      <c r="DT20" s="471"/>
      <c r="DU20" s="471"/>
      <c r="DV20" s="471"/>
      <c r="DW20" s="471"/>
      <c r="DX20" s="481"/>
      <c r="DY20" s="496">
        <f>DY22+DY32+DY34</f>
        <v>42.993000000000002</v>
      </c>
      <c r="DZ20" s="527">
        <f t="shared" ref="DZ20:EJ20" si="2">DZ22+DZ32+DZ34</f>
        <v>28.821000000000002</v>
      </c>
      <c r="EA20" s="527">
        <f t="shared" si="2"/>
        <v>32.53</v>
      </c>
      <c r="EB20" s="527">
        <f t="shared" si="2"/>
        <v>15.243</v>
      </c>
      <c r="EC20" s="527">
        <f t="shared" si="2"/>
        <v>17.420000000000002</v>
      </c>
      <c r="ED20" s="527">
        <f t="shared" si="2"/>
        <v>158.61000000000001</v>
      </c>
      <c r="EE20" s="527">
        <f t="shared" si="2"/>
        <v>74.94</v>
      </c>
      <c r="EF20" s="527">
        <f t="shared" si="2"/>
        <v>22.013999999999999</v>
      </c>
      <c r="EG20" s="527">
        <f t="shared" si="2"/>
        <v>14.385</v>
      </c>
      <c r="EH20" s="527">
        <f>EH22+EH32+EH34</f>
        <v>27.5</v>
      </c>
      <c r="EI20" s="527">
        <f t="shared" si="2"/>
        <v>23.166</v>
      </c>
      <c r="EJ20" s="528">
        <f t="shared" si="2"/>
        <v>23.414000000000001</v>
      </c>
    </row>
    <row r="21" spans="1:140" s="25" customFormat="1" ht="15" x14ac:dyDescent="0.25">
      <c r="A21" s="636" t="s">
        <v>205</v>
      </c>
      <c r="B21" s="638" t="s">
        <v>206</v>
      </c>
      <c r="C21" s="466" t="s">
        <v>17</v>
      </c>
      <c r="D21" s="469">
        <f t="shared" si="1"/>
        <v>0</v>
      </c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82"/>
      <c r="DY21" s="469">
        <f t="shared" ref="DY21:EG21" si="3">DY23+DY25+DY27+DY29</f>
        <v>0</v>
      </c>
      <c r="DZ21" s="469">
        <f t="shared" si="3"/>
        <v>0</v>
      </c>
      <c r="EA21" s="469">
        <f t="shared" si="3"/>
        <v>0</v>
      </c>
      <c r="EB21" s="469">
        <f>EB23+EB25+EB27+EB29</f>
        <v>0</v>
      </c>
      <c r="EC21" s="469">
        <f t="shared" si="3"/>
        <v>0</v>
      </c>
      <c r="ED21" s="469">
        <f t="shared" si="3"/>
        <v>0</v>
      </c>
      <c r="EE21" s="469">
        <f t="shared" si="3"/>
        <v>0</v>
      </c>
      <c r="EF21" s="469">
        <f t="shared" si="3"/>
        <v>0</v>
      </c>
      <c r="EG21" s="469">
        <f t="shared" si="3"/>
        <v>0</v>
      </c>
      <c r="EH21" s="469">
        <f>EH23+EH25+EH27+EH29</f>
        <v>0</v>
      </c>
      <c r="EI21" s="469">
        <f t="shared" ref="EI21:EJ21" si="4">EI23+EI25+EI27+EI29</f>
        <v>0</v>
      </c>
      <c r="EJ21" s="498">
        <f t="shared" si="4"/>
        <v>0</v>
      </c>
    </row>
    <row r="22" spans="1:140" s="25" customFormat="1" ht="15" x14ac:dyDescent="0.25">
      <c r="A22" s="637"/>
      <c r="B22" s="639"/>
      <c r="C22" s="461" t="s">
        <v>11</v>
      </c>
      <c r="D22" s="467">
        <f t="shared" si="1"/>
        <v>0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83"/>
      <c r="DY22" s="467">
        <f t="shared" ref="DY22:EG22" si="5">DY24+DY26+DY28+DY30</f>
        <v>0</v>
      </c>
      <c r="DZ22" s="467">
        <f t="shared" si="5"/>
        <v>0</v>
      </c>
      <c r="EA22" s="467">
        <f t="shared" si="5"/>
        <v>0</v>
      </c>
      <c r="EB22" s="467">
        <f t="shared" si="5"/>
        <v>0</v>
      </c>
      <c r="EC22" s="467">
        <f t="shared" si="5"/>
        <v>0</v>
      </c>
      <c r="ED22" s="467">
        <f t="shared" si="5"/>
        <v>0</v>
      </c>
      <c r="EE22" s="467">
        <f t="shared" si="5"/>
        <v>0</v>
      </c>
      <c r="EF22" s="467">
        <f t="shared" si="5"/>
        <v>0</v>
      </c>
      <c r="EG22" s="467">
        <f t="shared" si="5"/>
        <v>0</v>
      </c>
      <c r="EH22" s="467">
        <f>EH24+EH26+EH28+EH30</f>
        <v>0</v>
      </c>
      <c r="EI22" s="467">
        <f t="shared" ref="EI22:EJ22" si="6">EI24+EI26+EI28+EI30</f>
        <v>0</v>
      </c>
      <c r="EJ22" s="500">
        <f t="shared" si="6"/>
        <v>0</v>
      </c>
    </row>
    <row r="23" spans="1:140" ht="15" x14ac:dyDescent="0.25">
      <c r="A23" s="571" t="s">
        <v>229</v>
      </c>
      <c r="B23" s="572" t="s">
        <v>19</v>
      </c>
      <c r="C23" s="191" t="s">
        <v>20</v>
      </c>
      <c r="D23" s="467">
        <f t="shared" si="1"/>
        <v>0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83"/>
      <c r="DY23" s="499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500"/>
    </row>
    <row r="24" spans="1:140" ht="15" x14ac:dyDescent="0.25">
      <c r="A24" s="571"/>
      <c r="B24" s="572"/>
      <c r="C24" s="191" t="s">
        <v>11</v>
      </c>
      <c r="D24" s="467">
        <f t="shared" si="1"/>
        <v>0</v>
      </c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83"/>
      <c r="DY24" s="499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500"/>
    </row>
    <row r="25" spans="1:140" ht="15" x14ac:dyDescent="0.25">
      <c r="A25" s="571" t="s">
        <v>230</v>
      </c>
      <c r="B25" s="572" t="s">
        <v>21</v>
      </c>
      <c r="C25" s="191" t="s">
        <v>17</v>
      </c>
      <c r="D25" s="467">
        <f t="shared" si="1"/>
        <v>0</v>
      </c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83"/>
      <c r="DY25" s="499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500"/>
    </row>
    <row r="26" spans="1:140" ht="15" x14ac:dyDescent="0.25">
      <c r="A26" s="571"/>
      <c r="B26" s="572"/>
      <c r="C26" s="191" t="s">
        <v>11</v>
      </c>
      <c r="D26" s="467">
        <f t="shared" si="1"/>
        <v>0</v>
      </c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83"/>
      <c r="DY26" s="499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500"/>
    </row>
    <row r="27" spans="1:140" ht="15" x14ac:dyDescent="0.25">
      <c r="A27" s="571" t="s">
        <v>231</v>
      </c>
      <c r="B27" s="572" t="s">
        <v>22</v>
      </c>
      <c r="C27" s="191" t="s">
        <v>17</v>
      </c>
      <c r="D27" s="467">
        <f t="shared" si="1"/>
        <v>0</v>
      </c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67"/>
      <c r="DW27" s="467"/>
      <c r="DX27" s="483"/>
      <c r="DY27" s="499"/>
      <c r="DZ27" s="467"/>
      <c r="EA27" s="467"/>
      <c r="EB27" s="467"/>
      <c r="EC27" s="467"/>
      <c r="ED27" s="467"/>
      <c r="EE27" s="467"/>
      <c r="EF27" s="467"/>
      <c r="EG27" s="467"/>
      <c r="EH27" s="467"/>
      <c r="EI27" s="467"/>
      <c r="EJ27" s="500"/>
    </row>
    <row r="28" spans="1:140" ht="15" x14ac:dyDescent="0.25">
      <c r="A28" s="571"/>
      <c r="B28" s="572"/>
      <c r="C28" s="191" t="s">
        <v>11</v>
      </c>
      <c r="D28" s="467">
        <f t="shared" si="1"/>
        <v>0</v>
      </c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83"/>
      <c r="DY28" s="499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500"/>
    </row>
    <row r="29" spans="1:140" ht="15" x14ac:dyDescent="0.25">
      <c r="A29" s="571" t="s">
        <v>232</v>
      </c>
      <c r="B29" s="572" t="s">
        <v>23</v>
      </c>
      <c r="C29" s="191" t="s">
        <v>17</v>
      </c>
      <c r="D29" s="467">
        <f t="shared" si="1"/>
        <v>0</v>
      </c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83"/>
      <c r="DY29" s="499"/>
      <c r="DZ29" s="467"/>
      <c r="EA29" s="467"/>
      <c r="EB29" s="467"/>
      <c r="EC29" s="467"/>
      <c r="ED29" s="467"/>
      <c r="EE29" s="467"/>
      <c r="EF29" s="467"/>
      <c r="EG29" s="467"/>
      <c r="EH29" s="467"/>
      <c r="EI29" s="467"/>
      <c r="EJ29" s="500"/>
    </row>
    <row r="30" spans="1:140" ht="15.75" customHeight="1" x14ac:dyDescent="0.25">
      <c r="A30" s="574"/>
      <c r="B30" s="643"/>
      <c r="C30" s="344" t="s">
        <v>11</v>
      </c>
      <c r="D30" s="470">
        <f t="shared" si="1"/>
        <v>0</v>
      </c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85"/>
      <c r="DY30" s="493"/>
      <c r="DZ30" s="470"/>
      <c r="EA30" s="470"/>
      <c r="EB30" s="470"/>
      <c r="EC30" s="470"/>
      <c r="ED30" s="470"/>
      <c r="EE30" s="470"/>
      <c r="EF30" s="470"/>
      <c r="EG30" s="470"/>
      <c r="EH30" s="470"/>
      <c r="EI30" s="470"/>
      <c r="EJ30" s="494"/>
    </row>
    <row r="31" spans="1:140" ht="15" x14ac:dyDescent="0.25">
      <c r="A31" s="571" t="s">
        <v>112</v>
      </c>
      <c r="B31" s="616" t="s">
        <v>257</v>
      </c>
      <c r="C31" s="191" t="s">
        <v>28</v>
      </c>
      <c r="D31" s="467">
        <f t="shared" si="1"/>
        <v>0</v>
      </c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7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467"/>
      <c r="CN31" s="467"/>
      <c r="CO31" s="467"/>
      <c r="CP31" s="467"/>
      <c r="CQ31" s="467"/>
      <c r="CR31" s="467"/>
      <c r="CS31" s="467"/>
      <c r="CT31" s="467"/>
      <c r="CU31" s="467"/>
      <c r="CV31" s="467"/>
      <c r="CW31" s="467"/>
      <c r="CX31" s="467"/>
      <c r="CY31" s="467"/>
      <c r="CZ31" s="467"/>
      <c r="DA31" s="467"/>
      <c r="DB31" s="467"/>
      <c r="DC31" s="467"/>
      <c r="DD31" s="467"/>
      <c r="DE31" s="467"/>
      <c r="DF31" s="467"/>
      <c r="DG31" s="467"/>
      <c r="DH31" s="467"/>
      <c r="DI31" s="467"/>
      <c r="DJ31" s="467"/>
      <c r="DK31" s="467"/>
      <c r="DL31" s="467"/>
      <c r="DM31" s="467"/>
      <c r="DN31" s="467"/>
      <c r="DO31" s="467"/>
      <c r="DP31" s="467"/>
      <c r="DQ31" s="467"/>
      <c r="DR31" s="467"/>
      <c r="DS31" s="467"/>
      <c r="DT31" s="467"/>
      <c r="DU31" s="467"/>
      <c r="DV31" s="467"/>
      <c r="DW31" s="467"/>
      <c r="DX31" s="483"/>
      <c r="DY31" s="499"/>
      <c r="DZ31" s="467"/>
      <c r="EA31" s="467"/>
      <c r="EB31" s="467"/>
      <c r="EC31" s="467"/>
      <c r="ED31" s="467"/>
      <c r="EE31" s="467"/>
      <c r="EF31" s="467"/>
      <c r="EG31" s="467"/>
      <c r="EH31" s="467"/>
      <c r="EI31" s="467"/>
      <c r="EJ31" s="500"/>
    </row>
    <row r="32" spans="1:140" ht="15" x14ac:dyDescent="0.25">
      <c r="A32" s="571"/>
      <c r="B32" s="616"/>
      <c r="C32" s="191" t="s">
        <v>11</v>
      </c>
      <c r="D32" s="467">
        <f t="shared" si="1"/>
        <v>0</v>
      </c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7"/>
      <c r="BS32" s="467"/>
      <c r="BT32" s="467"/>
      <c r="BU32" s="467"/>
      <c r="BV32" s="467"/>
      <c r="BW32" s="467"/>
      <c r="BX32" s="467"/>
      <c r="BY32" s="467"/>
      <c r="BZ32" s="467"/>
      <c r="CA32" s="467"/>
      <c r="CB32" s="467"/>
      <c r="CC32" s="467"/>
      <c r="CD32" s="467"/>
      <c r="CE32" s="467"/>
      <c r="CF32" s="467"/>
      <c r="CG32" s="467"/>
      <c r="CH32" s="467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67"/>
      <c r="CY32" s="467"/>
      <c r="CZ32" s="467"/>
      <c r="DA32" s="467"/>
      <c r="DB32" s="467"/>
      <c r="DC32" s="467"/>
      <c r="DD32" s="467"/>
      <c r="DE32" s="467"/>
      <c r="DF32" s="467"/>
      <c r="DG32" s="467"/>
      <c r="DH32" s="467"/>
      <c r="DI32" s="467"/>
      <c r="DJ32" s="467"/>
      <c r="DK32" s="467"/>
      <c r="DL32" s="467"/>
      <c r="DM32" s="467"/>
      <c r="DN32" s="467"/>
      <c r="DO32" s="467"/>
      <c r="DP32" s="467"/>
      <c r="DQ32" s="467"/>
      <c r="DR32" s="467"/>
      <c r="DS32" s="467"/>
      <c r="DT32" s="467"/>
      <c r="DU32" s="467"/>
      <c r="DV32" s="467"/>
      <c r="DW32" s="467"/>
      <c r="DX32" s="483"/>
      <c r="DY32" s="499"/>
      <c r="DZ32" s="467"/>
      <c r="EA32" s="467"/>
      <c r="EB32" s="467"/>
      <c r="EC32" s="467"/>
      <c r="ED32" s="467"/>
      <c r="EE32" s="467"/>
      <c r="EF32" s="467"/>
      <c r="EG32" s="467"/>
      <c r="EH32" s="467"/>
      <c r="EI32" s="467"/>
      <c r="EJ32" s="500"/>
    </row>
    <row r="33" spans="1:140" ht="15" x14ac:dyDescent="0.25">
      <c r="A33" s="573" t="s">
        <v>48</v>
      </c>
      <c r="B33" s="641" t="s">
        <v>216</v>
      </c>
      <c r="C33" s="335" t="s">
        <v>28</v>
      </c>
      <c r="D33" s="469">
        <f t="shared" si="1"/>
        <v>400</v>
      </c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69"/>
      <c r="DN33" s="469"/>
      <c r="DO33" s="469"/>
      <c r="DP33" s="469"/>
      <c r="DQ33" s="469"/>
      <c r="DR33" s="469"/>
      <c r="DS33" s="469"/>
      <c r="DT33" s="469"/>
      <c r="DU33" s="469"/>
      <c r="DV33" s="469"/>
      <c r="DW33" s="469"/>
      <c r="DX33" s="482"/>
      <c r="DY33" s="497">
        <v>41</v>
      </c>
      <c r="DZ33" s="469">
        <v>23</v>
      </c>
      <c r="EA33" s="469">
        <v>27</v>
      </c>
      <c r="EB33" s="469">
        <v>13</v>
      </c>
      <c r="EC33" s="469">
        <v>16</v>
      </c>
      <c r="ED33" s="469">
        <v>134</v>
      </c>
      <c r="EE33" s="469">
        <v>65</v>
      </c>
      <c r="EF33" s="469">
        <v>16</v>
      </c>
      <c r="EG33" s="469">
        <v>11</v>
      </c>
      <c r="EH33" s="469">
        <v>20</v>
      </c>
      <c r="EI33" s="469">
        <v>17</v>
      </c>
      <c r="EJ33" s="498">
        <v>17</v>
      </c>
    </row>
    <row r="34" spans="1:140" ht="15.75" thickBot="1" x14ac:dyDescent="0.3">
      <c r="A34" s="560"/>
      <c r="B34" s="642"/>
      <c r="C34" s="329" t="s">
        <v>11</v>
      </c>
      <c r="D34" s="468">
        <f t="shared" si="1"/>
        <v>481.036</v>
      </c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84"/>
      <c r="DY34" s="495">
        <v>42.993000000000002</v>
      </c>
      <c r="DZ34" s="468">
        <v>28.821000000000002</v>
      </c>
      <c r="EA34" s="468">
        <v>32.53</v>
      </c>
      <c r="EB34" s="468">
        <v>15.243</v>
      </c>
      <c r="EC34" s="468">
        <v>17.420000000000002</v>
      </c>
      <c r="ED34" s="468">
        <v>158.61000000000001</v>
      </c>
      <c r="EE34" s="468">
        <v>74.94</v>
      </c>
      <c r="EF34" s="468">
        <v>22.013999999999999</v>
      </c>
      <c r="EG34" s="468">
        <v>14.385</v>
      </c>
      <c r="EH34" s="468">
        <v>27.5</v>
      </c>
      <c r="EI34" s="468">
        <v>23.166</v>
      </c>
      <c r="EJ34" s="501">
        <v>23.414000000000001</v>
      </c>
    </row>
    <row r="35" spans="1:140" s="25" customFormat="1" ht="15.75" thickBot="1" x14ac:dyDescent="0.3">
      <c r="A35" s="463" t="s">
        <v>87</v>
      </c>
      <c r="B35" s="454" t="s">
        <v>85</v>
      </c>
      <c r="C35" s="399" t="s">
        <v>11</v>
      </c>
      <c r="D35" s="464">
        <f t="shared" si="1"/>
        <v>128.268</v>
      </c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86"/>
      <c r="DY35" s="502">
        <f>DY39+DY41+DY37</f>
        <v>18.957999999999998</v>
      </c>
      <c r="DZ35" s="464">
        <f t="shared" ref="DZ35:EJ35" si="7">DZ39+DZ41+DZ37</f>
        <v>5.3650000000000002</v>
      </c>
      <c r="EA35" s="464">
        <f t="shared" si="7"/>
        <v>10.794</v>
      </c>
      <c r="EB35" s="464">
        <f t="shared" si="7"/>
        <v>11.920999999999999</v>
      </c>
      <c r="EC35" s="464">
        <f t="shared" si="7"/>
        <v>12.068</v>
      </c>
      <c r="ED35" s="464">
        <f t="shared" si="7"/>
        <v>13.028</v>
      </c>
      <c r="EE35" s="464">
        <f t="shared" si="7"/>
        <v>0</v>
      </c>
      <c r="EF35" s="464">
        <f t="shared" si="7"/>
        <v>3.8519999999999999</v>
      </c>
      <c r="EG35" s="464">
        <f>EG39+EG41+EG37</f>
        <v>20.96</v>
      </c>
      <c r="EH35" s="464">
        <f t="shared" si="7"/>
        <v>10.262</v>
      </c>
      <c r="EI35" s="464">
        <f t="shared" si="7"/>
        <v>17.466999999999999</v>
      </c>
      <c r="EJ35" s="503">
        <f t="shared" si="7"/>
        <v>3.593</v>
      </c>
    </row>
    <row r="36" spans="1:140" s="25" customFormat="1" ht="17.25" customHeight="1" x14ac:dyDescent="0.25">
      <c r="A36" s="646">
        <v>25</v>
      </c>
      <c r="B36" s="648" t="s">
        <v>217</v>
      </c>
      <c r="C36" s="335" t="s">
        <v>17</v>
      </c>
      <c r="D36" s="472">
        <f t="shared" si="1"/>
        <v>0.01</v>
      </c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2"/>
      <c r="CZ36" s="472"/>
      <c r="DA36" s="472"/>
      <c r="DB36" s="472"/>
      <c r="DC36" s="472"/>
      <c r="DD36" s="472"/>
      <c r="DE36" s="472"/>
      <c r="DF36" s="472"/>
      <c r="DG36" s="472"/>
      <c r="DH36" s="472"/>
      <c r="DI36" s="472"/>
      <c r="DJ36" s="472"/>
      <c r="DK36" s="472"/>
      <c r="DL36" s="472"/>
      <c r="DM36" s="472"/>
      <c r="DN36" s="472"/>
      <c r="DO36" s="472"/>
      <c r="DP36" s="472"/>
      <c r="DQ36" s="472"/>
      <c r="DR36" s="472"/>
      <c r="DS36" s="472"/>
      <c r="DT36" s="472"/>
      <c r="DU36" s="472"/>
      <c r="DV36" s="472"/>
      <c r="DW36" s="472"/>
      <c r="DX36" s="487"/>
      <c r="DY36" s="504"/>
      <c r="DZ36" s="472"/>
      <c r="EA36" s="472"/>
      <c r="EB36" s="472"/>
      <c r="EC36" s="472">
        <v>0.01</v>
      </c>
      <c r="ED36" s="472"/>
      <c r="EE36" s="472"/>
      <c r="EF36" s="472"/>
      <c r="EG36" s="472"/>
      <c r="EH36" s="472"/>
      <c r="EI36" s="472"/>
      <c r="EJ36" s="505"/>
    </row>
    <row r="37" spans="1:140" s="25" customFormat="1" ht="14.25" customHeight="1" x14ac:dyDescent="0.25">
      <c r="A37" s="647"/>
      <c r="B37" s="643"/>
      <c r="C37" s="344" t="s">
        <v>11</v>
      </c>
      <c r="D37" s="473">
        <f t="shared" si="1"/>
        <v>12.068</v>
      </c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3"/>
      <c r="BE37" s="473"/>
      <c r="BF37" s="473"/>
      <c r="BG37" s="473"/>
      <c r="BH37" s="473"/>
      <c r="BI37" s="473"/>
      <c r="BJ37" s="473"/>
      <c r="BK37" s="473"/>
      <c r="BL37" s="473"/>
      <c r="BM37" s="473"/>
      <c r="BN37" s="473"/>
      <c r="BO37" s="473"/>
      <c r="BP37" s="473"/>
      <c r="BQ37" s="473"/>
      <c r="BR37" s="473"/>
      <c r="BS37" s="473"/>
      <c r="BT37" s="473"/>
      <c r="BU37" s="473"/>
      <c r="BV37" s="473"/>
      <c r="BW37" s="473"/>
      <c r="BX37" s="473"/>
      <c r="BY37" s="473"/>
      <c r="BZ37" s="473"/>
      <c r="CA37" s="473"/>
      <c r="CB37" s="473"/>
      <c r="CC37" s="473"/>
      <c r="CD37" s="473"/>
      <c r="CE37" s="473"/>
      <c r="CF37" s="473"/>
      <c r="CG37" s="473"/>
      <c r="CH37" s="473"/>
      <c r="CI37" s="473"/>
      <c r="CJ37" s="473"/>
      <c r="CK37" s="473"/>
      <c r="CL37" s="473"/>
      <c r="CM37" s="473"/>
      <c r="CN37" s="473"/>
      <c r="CO37" s="473"/>
      <c r="CP37" s="473"/>
      <c r="CQ37" s="473"/>
      <c r="CR37" s="473"/>
      <c r="CS37" s="473"/>
      <c r="CT37" s="473"/>
      <c r="CU37" s="473"/>
      <c r="CV37" s="473"/>
      <c r="CW37" s="473"/>
      <c r="CX37" s="473"/>
      <c r="CY37" s="473"/>
      <c r="CZ37" s="473"/>
      <c r="DA37" s="473"/>
      <c r="DB37" s="473"/>
      <c r="DC37" s="473"/>
      <c r="DD37" s="473"/>
      <c r="DE37" s="473"/>
      <c r="DF37" s="473"/>
      <c r="DG37" s="473"/>
      <c r="DH37" s="473"/>
      <c r="DI37" s="473"/>
      <c r="DJ37" s="473"/>
      <c r="DK37" s="473"/>
      <c r="DL37" s="473"/>
      <c r="DM37" s="473"/>
      <c r="DN37" s="473"/>
      <c r="DO37" s="473"/>
      <c r="DP37" s="473"/>
      <c r="DQ37" s="473"/>
      <c r="DR37" s="473"/>
      <c r="DS37" s="473"/>
      <c r="DT37" s="473"/>
      <c r="DU37" s="473"/>
      <c r="DV37" s="473"/>
      <c r="DW37" s="473"/>
      <c r="DX37" s="488"/>
      <c r="DY37" s="506"/>
      <c r="DZ37" s="473"/>
      <c r="EA37" s="473"/>
      <c r="EB37" s="473"/>
      <c r="EC37" s="473">
        <v>12.068</v>
      </c>
      <c r="ED37" s="473"/>
      <c r="EE37" s="473"/>
      <c r="EF37" s="473"/>
      <c r="EG37" s="473"/>
      <c r="EH37" s="473"/>
      <c r="EI37" s="473"/>
      <c r="EJ37" s="507"/>
    </row>
    <row r="38" spans="1:140" s="25" customFormat="1" ht="15" x14ac:dyDescent="0.25">
      <c r="A38" s="634">
        <v>26</v>
      </c>
      <c r="B38" s="635" t="s">
        <v>262</v>
      </c>
      <c r="C38" s="512" t="s">
        <v>28</v>
      </c>
      <c r="D38" s="516">
        <f t="shared" si="1"/>
        <v>117</v>
      </c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  <c r="AO38" s="513"/>
      <c r="AP38" s="513"/>
      <c r="AQ38" s="513"/>
      <c r="AR38" s="513"/>
      <c r="AS38" s="513"/>
      <c r="AT38" s="513"/>
      <c r="AU38" s="513"/>
      <c r="AV38" s="513"/>
      <c r="AW38" s="513"/>
      <c r="AX38" s="513"/>
      <c r="AY38" s="513"/>
      <c r="AZ38" s="513"/>
      <c r="BA38" s="513"/>
      <c r="BB38" s="513"/>
      <c r="BC38" s="513"/>
      <c r="BD38" s="513"/>
      <c r="BE38" s="513"/>
      <c r="BF38" s="513"/>
      <c r="BG38" s="513"/>
      <c r="BH38" s="513"/>
      <c r="BI38" s="513"/>
      <c r="BJ38" s="513"/>
      <c r="BK38" s="513"/>
      <c r="BL38" s="513"/>
      <c r="BM38" s="513"/>
      <c r="BN38" s="513"/>
      <c r="BO38" s="513"/>
      <c r="BP38" s="513"/>
      <c r="BQ38" s="513"/>
      <c r="BR38" s="513"/>
      <c r="BS38" s="513"/>
      <c r="BT38" s="513"/>
      <c r="BU38" s="513"/>
      <c r="BV38" s="513"/>
      <c r="BW38" s="513"/>
      <c r="BX38" s="513"/>
      <c r="BY38" s="513"/>
      <c r="BZ38" s="513"/>
      <c r="CA38" s="513"/>
      <c r="CB38" s="513"/>
      <c r="CC38" s="513"/>
      <c r="CD38" s="513"/>
      <c r="CE38" s="513"/>
      <c r="CF38" s="513"/>
      <c r="CG38" s="513"/>
      <c r="CH38" s="513"/>
      <c r="CI38" s="513"/>
      <c r="CJ38" s="513"/>
      <c r="CK38" s="513"/>
      <c r="CL38" s="513"/>
      <c r="CM38" s="513"/>
      <c r="CN38" s="513"/>
      <c r="CO38" s="513"/>
      <c r="CP38" s="513"/>
      <c r="CQ38" s="513"/>
      <c r="CR38" s="513"/>
      <c r="CS38" s="513"/>
      <c r="CT38" s="513"/>
      <c r="CU38" s="513"/>
      <c r="CV38" s="513"/>
      <c r="CW38" s="513"/>
      <c r="CX38" s="513"/>
      <c r="CY38" s="513"/>
      <c r="CZ38" s="513"/>
      <c r="DA38" s="513"/>
      <c r="DB38" s="513"/>
      <c r="DC38" s="513"/>
      <c r="DD38" s="513"/>
      <c r="DE38" s="513"/>
      <c r="DF38" s="513"/>
      <c r="DG38" s="513"/>
      <c r="DH38" s="513"/>
      <c r="DI38" s="513"/>
      <c r="DJ38" s="513"/>
      <c r="DK38" s="513"/>
      <c r="DL38" s="513"/>
      <c r="DM38" s="513"/>
      <c r="DN38" s="513"/>
      <c r="DO38" s="513"/>
      <c r="DP38" s="513"/>
      <c r="DQ38" s="513"/>
      <c r="DR38" s="513"/>
      <c r="DS38" s="513"/>
      <c r="DT38" s="513"/>
      <c r="DU38" s="513"/>
      <c r="DV38" s="513"/>
      <c r="DW38" s="513"/>
      <c r="DX38" s="514"/>
      <c r="DY38" s="515">
        <v>11</v>
      </c>
      <c r="DZ38" s="516">
        <v>5</v>
      </c>
      <c r="EA38" s="516">
        <v>15</v>
      </c>
      <c r="EB38" s="516">
        <v>11</v>
      </c>
      <c r="EC38" s="516"/>
      <c r="ED38" s="516">
        <v>30</v>
      </c>
      <c r="EE38" s="516"/>
      <c r="EF38" s="516">
        <v>15</v>
      </c>
      <c r="EG38" s="516">
        <v>6</v>
      </c>
      <c r="EH38" s="516">
        <v>5</v>
      </c>
      <c r="EI38" s="516">
        <v>5</v>
      </c>
      <c r="EJ38" s="526">
        <v>14</v>
      </c>
    </row>
    <row r="39" spans="1:140" s="25" customFormat="1" ht="16.5" customHeight="1" x14ac:dyDescent="0.25">
      <c r="A39" s="634"/>
      <c r="B39" s="635"/>
      <c r="C39" s="191" t="s">
        <v>11</v>
      </c>
      <c r="D39" s="472">
        <f t="shared" si="1"/>
        <v>116.2</v>
      </c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7"/>
      <c r="BL39" s="517"/>
      <c r="BM39" s="517"/>
      <c r="BN39" s="517"/>
      <c r="BO39" s="517"/>
      <c r="BP39" s="517"/>
      <c r="BQ39" s="517"/>
      <c r="BR39" s="517"/>
      <c r="BS39" s="517"/>
      <c r="BT39" s="517"/>
      <c r="BU39" s="517"/>
      <c r="BV39" s="517"/>
      <c r="BW39" s="517"/>
      <c r="BX39" s="517"/>
      <c r="BY39" s="517"/>
      <c r="BZ39" s="517"/>
      <c r="CA39" s="517"/>
      <c r="CB39" s="517"/>
      <c r="CC39" s="517"/>
      <c r="CD39" s="517"/>
      <c r="CE39" s="517"/>
      <c r="CF39" s="517"/>
      <c r="CG39" s="517"/>
      <c r="CH39" s="517"/>
      <c r="CI39" s="517"/>
      <c r="CJ39" s="517"/>
      <c r="CK39" s="517"/>
      <c r="CL39" s="517"/>
      <c r="CM39" s="517"/>
      <c r="CN39" s="517"/>
      <c r="CO39" s="517"/>
      <c r="CP39" s="517"/>
      <c r="CQ39" s="517"/>
      <c r="CR39" s="517"/>
      <c r="CS39" s="517"/>
      <c r="CT39" s="517"/>
      <c r="CU39" s="517"/>
      <c r="CV39" s="517"/>
      <c r="CW39" s="517"/>
      <c r="CX39" s="517"/>
      <c r="CY39" s="517"/>
      <c r="CZ39" s="517"/>
      <c r="DA39" s="517"/>
      <c r="DB39" s="517"/>
      <c r="DC39" s="517"/>
      <c r="DD39" s="517"/>
      <c r="DE39" s="517"/>
      <c r="DF39" s="517"/>
      <c r="DG39" s="517"/>
      <c r="DH39" s="517"/>
      <c r="DI39" s="517"/>
      <c r="DJ39" s="517"/>
      <c r="DK39" s="517"/>
      <c r="DL39" s="517"/>
      <c r="DM39" s="517"/>
      <c r="DN39" s="517"/>
      <c r="DO39" s="517"/>
      <c r="DP39" s="517"/>
      <c r="DQ39" s="517"/>
      <c r="DR39" s="517"/>
      <c r="DS39" s="517"/>
      <c r="DT39" s="517"/>
      <c r="DU39" s="517"/>
      <c r="DV39" s="517"/>
      <c r="DW39" s="517"/>
      <c r="DX39" s="518"/>
      <c r="DY39" s="504">
        <v>18.957999999999998</v>
      </c>
      <c r="DZ39" s="472">
        <v>5.3650000000000002</v>
      </c>
      <c r="EA39" s="472">
        <v>10.794</v>
      </c>
      <c r="EB39" s="472">
        <v>11.920999999999999</v>
      </c>
      <c r="EC39" s="472"/>
      <c r="ED39" s="472">
        <v>13.028</v>
      </c>
      <c r="EE39" s="472"/>
      <c r="EF39" s="472">
        <v>3.8519999999999999</v>
      </c>
      <c r="EG39" s="472">
        <v>20.96</v>
      </c>
      <c r="EH39" s="472">
        <v>10.262</v>
      </c>
      <c r="EI39" s="472">
        <v>17.466999999999999</v>
      </c>
      <c r="EJ39" s="505">
        <v>3.593</v>
      </c>
    </row>
    <row r="40" spans="1:140" s="25" customFormat="1" ht="15" x14ac:dyDescent="0.25">
      <c r="A40" s="573" t="s">
        <v>233</v>
      </c>
      <c r="B40" s="632"/>
      <c r="C40" s="335" t="s">
        <v>28</v>
      </c>
      <c r="D40" s="472">
        <f t="shared" si="1"/>
        <v>0</v>
      </c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2"/>
      <c r="CZ40" s="472"/>
      <c r="DA40" s="472"/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/>
      <c r="DS40" s="472"/>
      <c r="DT40" s="472"/>
      <c r="DU40" s="472"/>
      <c r="DV40" s="472"/>
      <c r="DW40" s="472"/>
      <c r="DX40" s="487"/>
      <c r="DY40" s="504"/>
      <c r="DZ40" s="472"/>
      <c r="EA40" s="472"/>
      <c r="EB40" s="472"/>
      <c r="EC40" s="472"/>
      <c r="ED40" s="472"/>
      <c r="EE40" s="472"/>
      <c r="EF40" s="472"/>
      <c r="EG40" s="472"/>
      <c r="EH40" s="472"/>
      <c r="EI40" s="472"/>
      <c r="EJ40" s="505"/>
    </row>
    <row r="41" spans="1:140" s="25" customFormat="1" ht="13.5" customHeight="1" thickBot="1" x14ac:dyDescent="0.3">
      <c r="A41" s="560"/>
      <c r="B41" s="633"/>
      <c r="C41" s="329" t="s">
        <v>11</v>
      </c>
      <c r="D41" s="474">
        <f t="shared" si="1"/>
        <v>0</v>
      </c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  <c r="BD41" s="474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474"/>
      <c r="BQ41" s="474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4"/>
      <c r="DJ41" s="474"/>
      <c r="DK41" s="474"/>
      <c r="DL41" s="474"/>
      <c r="DM41" s="474"/>
      <c r="DN41" s="474"/>
      <c r="DO41" s="474"/>
      <c r="DP41" s="474"/>
      <c r="DQ41" s="474"/>
      <c r="DR41" s="474"/>
      <c r="DS41" s="474"/>
      <c r="DT41" s="474"/>
      <c r="DU41" s="474"/>
      <c r="DV41" s="474"/>
      <c r="DW41" s="474"/>
      <c r="DX41" s="489"/>
      <c r="DY41" s="508"/>
      <c r="DZ41" s="474"/>
      <c r="EA41" s="474"/>
      <c r="EB41" s="474"/>
      <c r="EC41" s="474"/>
      <c r="ED41" s="474"/>
      <c r="EE41" s="474"/>
      <c r="EF41" s="474"/>
      <c r="EG41" s="474"/>
      <c r="EH41" s="474"/>
      <c r="EI41" s="474"/>
      <c r="EJ41" s="509"/>
    </row>
    <row r="42" spans="1:140" s="25" customFormat="1" ht="17.25" customHeight="1" thickBot="1" x14ac:dyDescent="0.3">
      <c r="A42" s="397" t="s">
        <v>219</v>
      </c>
      <c r="B42" s="398" t="s">
        <v>122</v>
      </c>
      <c r="C42" s="399" t="s">
        <v>11</v>
      </c>
      <c r="D42" s="464">
        <f t="shared" si="1"/>
        <v>5.96</v>
      </c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86"/>
      <c r="DY42" s="502">
        <f>DY44</f>
        <v>0</v>
      </c>
      <c r="DZ42" s="464"/>
      <c r="EA42" s="464"/>
      <c r="EB42" s="464"/>
      <c r="EC42" s="464"/>
      <c r="ED42" s="464">
        <f>ED43</f>
        <v>5.96</v>
      </c>
      <c r="EE42" s="464"/>
      <c r="EF42" s="464">
        <f>EF45</f>
        <v>0</v>
      </c>
      <c r="EG42" s="464"/>
      <c r="EH42" s="464"/>
      <c r="EI42" s="464"/>
      <c r="EJ42" s="503">
        <f>EJ45</f>
        <v>0</v>
      </c>
    </row>
    <row r="43" spans="1:140" s="25" customFormat="1" ht="17.25" customHeight="1" thickBot="1" x14ac:dyDescent="0.3">
      <c r="A43" s="519"/>
      <c r="B43" s="520" t="s">
        <v>267</v>
      </c>
      <c r="C43" s="419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90"/>
      <c r="DY43" s="510"/>
      <c r="DZ43" s="521"/>
      <c r="EA43" s="465"/>
      <c r="EB43" s="465"/>
      <c r="EC43" s="465"/>
      <c r="ED43" s="521">
        <v>5.96</v>
      </c>
      <c r="EE43" s="465"/>
      <c r="EF43" s="465"/>
      <c r="EG43" s="465"/>
      <c r="EH43" s="465"/>
      <c r="EI43" s="465"/>
      <c r="EJ43" s="511"/>
    </row>
    <row r="44" spans="1:140" s="25" customFormat="1" ht="17.25" customHeight="1" thickBot="1" x14ac:dyDescent="0.3">
      <c r="A44" s="519"/>
      <c r="B44" s="520"/>
      <c r="C44" s="419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90"/>
      <c r="DY44" s="531"/>
      <c r="DZ44" s="465"/>
      <c r="EA44" s="465"/>
      <c r="EB44" s="465"/>
      <c r="EC44" s="465"/>
      <c r="ED44" s="465"/>
      <c r="EE44" s="465"/>
      <c r="EF44" s="521"/>
      <c r="EG44" s="465"/>
      <c r="EH44" s="465"/>
      <c r="EI44" s="465"/>
      <c r="EJ44" s="511"/>
    </row>
    <row r="45" spans="1:140" s="25" customFormat="1" ht="17.25" customHeight="1" thickBot="1" x14ac:dyDescent="0.3">
      <c r="A45" s="519"/>
      <c r="B45" s="520"/>
      <c r="C45" s="419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90"/>
      <c r="DY45" s="510"/>
      <c r="DZ45" s="465"/>
      <c r="EA45" s="465"/>
      <c r="EB45" s="521"/>
      <c r="EC45" s="465"/>
      <c r="ED45" s="465"/>
      <c r="EE45" s="465"/>
      <c r="EF45" s="521"/>
      <c r="EG45" s="465"/>
      <c r="EH45" s="465"/>
      <c r="EI45" s="521"/>
      <c r="EJ45" s="521"/>
    </row>
    <row r="46" spans="1:140" s="25" customFormat="1" ht="17.25" customHeight="1" thickBot="1" x14ac:dyDescent="0.3">
      <c r="A46" s="519"/>
      <c r="B46" s="520"/>
      <c r="C46" s="419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90"/>
      <c r="DY46" s="510"/>
      <c r="DZ46" s="465"/>
      <c r="EA46" s="465"/>
      <c r="EB46" s="465"/>
      <c r="EC46" s="465"/>
      <c r="ED46" s="465"/>
      <c r="EE46" s="521"/>
      <c r="EF46" s="521"/>
      <c r="EG46" s="465"/>
      <c r="EH46" s="465"/>
      <c r="EI46" s="465"/>
      <c r="EJ46" s="511"/>
    </row>
    <row r="47" spans="1:140" s="25" customFormat="1" ht="17.25" customHeight="1" thickBot="1" x14ac:dyDescent="0.3">
      <c r="A47" s="519"/>
      <c r="B47" s="520"/>
      <c r="C47" s="419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90"/>
      <c r="DY47" s="510"/>
      <c r="DZ47" s="521"/>
      <c r="EA47" s="465"/>
      <c r="EB47" s="465"/>
      <c r="EC47" s="465"/>
      <c r="ED47" s="465"/>
      <c r="EE47" s="465"/>
      <c r="EF47" s="521"/>
      <c r="EG47" s="465"/>
      <c r="EH47" s="465"/>
      <c r="EI47" s="465"/>
      <c r="EJ47" s="511"/>
    </row>
    <row r="48" spans="1:140" s="25" customFormat="1" ht="21.75" customHeight="1" thickBot="1" x14ac:dyDescent="0.3">
      <c r="A48" s="417"/>
      <c r="B48" s="418" t="s">
        <v>90</v>
      </c>
      <c r="C48" s="419" t="s">
        <v>11</v>
      </c>
      <c r="D48" s="465">
        <f>D7+D20+D35+D42</f>
        <v>1125.3219999999999</v>
      </c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90"/>
      <c r="DY48" s="510">
        <f>DY7+DY20+DY35+DY42</f>
        <v>75.375</v>
      </c>
      <c r="DZ48" s="465">
        <f>DZ7+DZ20+DZ35+DZ42</f>
        <v>34.186</v>
      </c>
      <c r="EA48" s="465">
        <f t="shared" ref="EA48:EJ48" si="8">EA7+EA20+EA35+EA42</f>
        <v>57.043000000000006</v>
      </c>
      <c r="EB48" s="465">
        <f t="shared" si="8"/>
        <v>29.236000000000001</v>
      </c>
      <c r="EC48" s="465">
        <f t="shared" si="8"/>
        <v>51.537999999999997</v>
      </c>
      <c r="ED48" s="465">
        <f t="shared" si="8"/>
        <v>177.59800000000001</v>
      </c>
      <c r="EE48" s="465">
        <f t="shared" si="8"/>
        <v>76.417999999999992</v>
      </c>
      <c r="EF48" s="465">
        <f t="shared" si="8"/>
        <v>472.03299999999996</v>
      </c>
      <c r="EG48" s="465">
        <f t="shared" si="8"/>
        <v>36.249000000000002</v>
      </c>
      <c r="EH48" s="465">
        <f t="shared" si="8"/>
        <v>37.762</v>
      </c>
      <c r="EI48" s="465">
        <f t="shared" si="8"/>
        <v>41.09</v>
      </c>
      <c r="EJ48" s="511">
        <f t="shared" si="8"/>
        <v>36.793999999999997</v>
      </c>
    </row>
    <row r="49" spans="1:105" s="25" customFormat="1" ht="15" x14ac:dyDescent="0.25">
      <c r="A49" s="460"/>
      <c r="B49" s="200"/>
      <c r="C49" s="201"/>
      <c r="D49" s="203"/>
    </row>
    <row r="50" spans="1:105" ht="47.25" customHeight="1" x14ac:dyDescent="0.25">
      <c r="A50" s="89" t="s">
        <v>269</v>
      </c>
      <c r="D50" s="89"/>
    </row>
    <row r="51" spans="1:105" ht="41.25" customHeight="1" x14ac:dyDescent="0.25">
      <c r="B51" s="89" t="s">
        <v>258</v>
      </c>
      <c r="C51" s="89"/>
    </row>
    <row r="53" spans="1:105" ht="12.75" customHeight="1" x14ac:dyDescent="0.2"/>
    <row r="54" spans="1:105" s="16" customFormat="1" ht="15.75" x14ac:dyDescent="0.25">
      <c r="A54" s="2"/>
      <c r="C54" s="8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t="15.75" x14ac:dyDescent="0.25">
      <c r="A55" s="2"/>
      <c r="B55" s="2"/>
      <c r="C55" s="8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t="6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s="16" customFormat="1" hidden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s="16" customFormat="1" hidden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</sheetData>
  <mergeCells count="173">
    <mergeCell ref="EI4:EI5"/>
    <mergeCell ref="EJ4:EJ5"/>
    <mergeCell ref="DZ4:DZ5"/>
    <mergeCell ref="EA4:EA5"/>
    <mergeCell ref="EB4:EB5"/>
    <mergeCell ref="EC4:EC5"/>
    <mergeCell ref="ED4:ED5"/>
    <mergeCell ref="EE4:EE5"/>
    <mergeCell ref="EF4:EF5"/>
    <mergeCell ref="EG4:EG5"/>
    <mergeCell ref="EH4:EH5"/>
    <mergeCell ref="DU4:DU5"/>
    <mergeCell ref="DV4:DV5"/>
    <mergeCell ref="DW4:DW5"/>
    <mergeCell ref="DX4:DX5"/>
    <mergeCell ref="DY4:DY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D4:D5"/>
    <mergeCell ref="A36:A37"/>
    <mergeCell ref="B36:B37"/>
    <mergeCell ref="A10:A11"/>
    <mergeCell ref="B10:B11"/>
    <mergeCell ref="A18:A19"/>
    <mergeCell ref="B18:B19"/>
    <mergeCell ref="A16:A17"/>
    <mergeCell ref="B16:B17"/>
    <mergeCell ref="A12:A13"/>
    <mergeCell ref="B12:B13"/>
    <mergeCell ref="A14:A15"/>
    <mergeCell ref="B14:B15"/>
    <mergeCell ref="A2:D2"/>
    <mergeCell ref="A4:A6"/>
    <mergeCell ref="B4:B6"/>
    <mergeCell ref="C4:C6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8:A9"/>
    <mergeCell ref="B8:B9"/>
    <mergeCell ref="B31:B32"/>
    <mergeCell ref="A33:A34"/>
    <mergeCell ref="B33:B34"/>
    <mergeCell ref="A29:A30"/>
    <mergeCell ref="B29:B30"/>
    <mergeCell ref="A31:A32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2022-01-27T10:42:22Z</cp:lastPrinted>
  <dcterms:created xsi:type="dcterms:W3CDTF">2004-01-06T09:02:21Z</dcterms:created>
  <dcterms:modified xsi:type="dcterms:W3CDTF">2022-01-27T10:42:25Z</dcterms:modified>
</cp:coreProperties>
</file>