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1.'!$A$1:$D$51</definedName>
  </definedNames>
  <calcPr calcId="145621"/>
</workbook>
</file>

<file path=xl/calcChain.xml><?xml version="1.0" encoding="utf-8"?>
<calcChain xmlns="http://schemas.openxmlformats.org/spreadsheetml/2006/main">
  <c r="ED42" i="40" l="1"/>
  <c r="DZ7" i="40" l="1"/>
  <c r="EA7" i="40"/>
  <c r="EB7" i="40"/>
  <c r="EC7" i="40"/>
  <c r="ED7" i="40"/>
  <c r="EE7" i="40"/>
  <c r="EF7" i="40"/>
  <c r="EG7" i="40"/>
  <c r="EH7" i="40"/>
  <c r="EI7" i="40"/>
  <c r="EJ7" i="40"/>
  <c r="DY7" i="40"/>
  <c r="D8" i="40" l="1"/>
  <c r="D9" i="40"/>
  <c r="D10" i="40"/>
  <c r="D11" i="40"/>
  <c r="D12" i="40"/>
  <c r="D13" i="40"/>
  <c r="D14" i="40"/>
  <c r="D15" i="40"/>
  <c r="D16" i="40"/>
  <c r="D17" i="40"/>
  <c r="D18" i="40"/>
  <c r="D19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6" i="40"/>
  <c r="D37" i="40"/>
  <c r="D38" i="40"/>
  <c r="D39" i="40"/>
  <c r="D40" i="40"/>
  <c r="D41" i="40"/>
  <c r="EB21" i="40" l="1"/>
  <c r="EG22" i="40"/>
  <c r="EF22" i="40"/>
  <c r="EE22" i="40"/>
  <c r="ED22" i="40"/>
  <c r="EC22" i="40"/>
  <c r="EB22" i="40"/>
  <c r="EA22" i="40"/>
  <c r="DZ22" i="40"/>
  <c r="DY22" i="40"/>
  <c r="EG21" i="40"/>
  <c r="EF21" i="40"/>
  <c r="EE21" i="40"/>
  <c r="ED21" i="40"/>
  <c r="EC21" i="40"/>
  <c r="EA21" i="40"/>
  <c r="DZ21" i="40"/>
  <c r="DY21" i="40"/>
  <c r="EJ42" i="40" l="1"/>
  <c r="EF42" i="40" l="1"/>
  <c r="D7" i="40" l="1"/>
  <c r="DY42" i="40" l="1"/>
  <c r="D42" i="40" s="1"/>
  <c r="EI22" i="40" l="1"/>
  <c r="EI21" i="40"/>
  <c r="EJ21" i="40"/>
  <c r="EJ22" i="40"/>
  <c r="EH22" i="40" l="1"/>
  <c r="EH21" i="40"/>
  <c r="D21" i="40" s="1"/>
  <c r="EH20" i="40" l="1"/>
  <c r="D22" i="40"/>
  <c r="EG35" i="40"/>
  <c r="DZ20" i="40" l="1"/>
  <c r="EA20" i="40"/>
  <c r="EB20" i="40"/>
  <c r="EC20" i="40"/>
  <c r="ED20" i="40"/>
  <c r="EE20" i="40"/>
  <c r="EF20" i="40"/>
  <c r="EG20" i="40"/>
  <c r="EI20" i="40"/>
  <c r="EJ20" i="40"/>
  <c r="DZ35" i="40"/>
  <c r="EA35" i="40"/>
  <c r="EB35" i="40"/>
  <c r="EC35" i="40"/>
  <c r="ED35" i="40"/>
  <c r="EE35" i="40"/>
  <c r="EF35" i="40"/>
  <c r="EH35" i="40"/>
  <c r="EI35" i="40"/>
  <c r="EJ35" i="40"/>
  <c r="DY35" i="40"/>
  <c r="DY20" i="40"/>
  <c r="D35" i="40" l="1"/>
  <c r="D20" i="40"/>
  <c r="D48" i="40" s="1"/>
  <c r="DZ48" i="40"/>
  <c r="EC48" i="40"/>
  <c r="EJ48" i="40"/>
  <c r="EH48" i="40"/>
  <c r="EA48" i="40"/>
  <c r="EI48" i="40"/>
  <c r="EB48" i="40"/>
  <c r="EG48" i="40"/>
  <c r="EF48" i="40"/>
  <c r="EE48" i="40"/>
  <c r="ED48" i="40"/>
  <c r="DY48" i="40"/>
</calcChain>
</file>

<file path=xl/sharedStrings.xml><?xml version="1.0" encoding="utf-8"?>
<sst xmlns="http://schemas.openxmlformats.org/spreadsheetml/2006/main" count="738" uniqueCount="270">
  <si>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</si>
  <si>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</si>
  <si>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</si>
  <si>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</si>
  <si>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</si>
  <si>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</si>
  <si>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</si>
  <si>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</si>
  <si>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</si>
  <si>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</si>
  <si>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</si>
  <si>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</si>
  <si>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</si>
  <si>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</si>
  <si>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</si>
  <si>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</si>
  <si>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</si>
  <si>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</si>
  <si>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</si>
  <si>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</si>
  <si>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</si>
  <si>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</si>
  <si>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</si>
  <si>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</si>
  <si>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</si>
  <si>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</si>
  <si>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</si>
  <si>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</si>
  <si>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</si>
  <si>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</si>
  <si>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</si>
  <si>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</si>
  <si>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</si>
  <si>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</si>
  <si>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</si>
  <si>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</si>
  <si>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</si>
  <si>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</si>
  <si>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</si>
  <si>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</si>
  <si>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</si>
  <si>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</si>
  <si>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</si>
  <si>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</si>
  <si>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</si>
  <si>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</si>
  <si>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</si>
  <si>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</si>
  <si>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</si>
  <si>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</si>
  <si>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</si>
  <si>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</si>
  <si>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</si>
  <si>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</si>
  <si>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</si>
  <si>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</si>
  <si>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</si>
  <si>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</si>
  <si>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</si>
  <si>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</si>
  <si>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</si>
  <si>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</si>
  <si>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</si>
  <si>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</si>
  <si>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</si>
  <si>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</si>
  <si>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</si>
  <si>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</si>
  <si>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</si>
  <si>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</si>
  <si>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</si>
  <si>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</si>
  <si>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</si>
  <si>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</si>
  <si>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</si>
  <si>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</si>
  <si>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</si>
  <si>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</si>
  <si>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</si>
  <si>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</si>
  <si>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</si>
  <si>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</si>
  <si>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</si>
  <si>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</si>
  <si>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</si>
  <si>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</si>
  <si>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</si>
  <si>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</si>
  <si>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</si>
  <si>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</si>
  <si>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</si>
  <si>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</si>
  <si>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</si>
  <si>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</si>
  <si>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</si>
  <si>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</si>
  <si>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</si>
  <si>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</si>
  <si>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</si>
  <si>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</si>
  <si>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</si>
  <si>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</si>
  <si>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</si>
  <si>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</si>
  <si>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</si>
  <si>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</si>
  <si>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</si>
  <si>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</si>
  <si>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</si>
  <si>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</si>
  <si>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</si>
  <si>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</si>
  <si>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</si>
  <si>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</si>
  <si>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</si>
  <si>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</si>
  <si>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</si>
  <si>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</si>
  <si>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</si>
  <si>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</si>
  <si>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</si>
  <si>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</si>
  <si>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</si>
  <si>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</si>
  <si>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</si>
  <si>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</si>
  <si>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</si>
  <si>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</si>
  <si>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</si>
  <si>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</si>
  <si>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</si>
  <si>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</si>
  <si>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</si>
  <si>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</si>
  <si>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</si>
  <si>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</si>
  <si>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</si>
  <si>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</si>
  <si>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</si>
  <si>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</si>
  <si>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</si>
  <si>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</si>
  <si>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</si>
  <si>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</si>
  <si>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</si>
  <si>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</si>
  <si>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</si>
  <si>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</si>
  <si>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</si>
  <si>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</si>
  <si>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</si>
  <si>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</si>
  <si>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</si>
  <si>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</si>
  <si>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</si>
  <si>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</si>
  <si>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</si>
  <si>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</si>
  <si>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</si>
  <si>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</si>
  <si>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</si>
  <si>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</si>
  <si>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</si>
  <si>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</si>
  <si>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</si>
  <si>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</si>
  <si>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</si>
  <si>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</si>
  <si>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</si>
  <si>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</si>
  <si>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</si>
  <si>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</si>
  <si>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</si>
  <si>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</si>
  <si>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</si>
  <si>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</si>
  <si>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</si>
  <si>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</si>
  <si>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</si>
  <si>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</si>
  <si>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</si>
  <si>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</si>
  <si>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</si>
  <si>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</si>
  <si>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</si>
  <si>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</si>
  <si>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</si>
  <si>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</si>
  <si>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</si>
  <si>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</si>
  <si>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</si>
  <si>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</si>
  <si>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</si>
  <si>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</si>
  <si>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</si>
  <si>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</si>
  <si>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</si>
  <si>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</si>
  <si>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</si>
  <si>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</si>
  <si>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</si>
  <si>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</si>
  <si>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</si>
  <si>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</si>
  <si>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</si>
  <si>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</si>
  <si>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</si>
  <si>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</si>
  <si>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</si>
  <si>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</si>
  <si>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</si>
  <si>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</si>
  <si>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</si>
  <si>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</si>
  <si>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</si>
  <si>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</si>
  <si>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</si>
  <si>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</si>
  <si>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</si>
  <si>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</si>
  <si>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</si>
  <si>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</si>
  <si>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</si>
  <si>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</si>
  <si>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</si>
  <si>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</si>
  <si>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</si>
  <si>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</si>
  <si>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</si>
  <si>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</si>
  <si>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</si>
  <si>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</si>
  <si>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</si>
  <si>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</si>
  <si>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</si>
  <si>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</si>
  <si>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</si>
  <si>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</si>
  <si>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</si>
  <si>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</si>
  <si>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</si>
  <si>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</si>
  <si>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</si>
  <si>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</si>
  <si>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</si>
  <si>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</si>
  <si>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</si>
  <si>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</si>
  <si>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</si>
  <si>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</si>
  <si>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</si>
  <si>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</si>
  <si>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</si>
  <si>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</si>
  <si>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</si>
  <si>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</si>
  <si>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Замена дверных блоков входных в парадные</t>
  </si>
  <si>
    <t>Установка дренажных насосов с обвязкой</t>
  </si>
  <si>
    <t>Исполнитель: Топчина М.Е., 603-70-03, доб. 115</t>
  </si>
  <si>
    <t>Газонные ограждения</t>
  </si>
  <si>
    <t>мп</t>
  </si>
  <si>
    <t>м2</t>
  </si>
  <si>
    <t xml:space="preserve">Замена и ремонт аппаратов защиты, замена установочной арматуры </t>
  </si>
  <si>
    <t>Скобяные изделия (доводчики;ручки оконные, дверные и т.д.)</t>
  </si>
  <si>
    <t>Ремонт стен в МОПах (восстановление облицовки из плит, расшивка трещин с окраской и т.д.)</t>
  </si>
  <si>
    <t>Отчет по текущему ремонту общего имущества в многоквартирном доме № 43 корп.4 по ул. Загородная за 2021 год.</t>
  </si>
  <si>
    <t>Подклеивание напольной плитки в МОПах, порожка привходе в парадную (май)</t>
  </si>
  <si>
    <t>Стояк ГВС в квартире</t>
  </si>
  <si>
    <t>Замена стела в тамбурных дверях</t>
  </si>
  <si>
    <t xml:space="preserve">Генеральный директор ООО "УКДС" - управляющей компании ООО "ГК Д.О.М. Колпино" ____________________________ Виноградов М.А.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</si>
</sst>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15" fillId="3" borderId="72" xfId="0" applyNumberFormat="1" applyFont="1" applyFill="1" applyBorder="1" applyAlignment="1">
      <alignment horizontal="center" vertical="center" wrapText="1"/>
    </xf>
    <xf numFmtId="165" fontId="14" fillId="7" borderId="73" xfId="0" applyNumberFormat="1" applyFont="1" applyFill="1" applyBorder="1" applyAlignment="1">
      <alignment horizontal="center"/>
    </xf>
    <xf numFmtId="165" fontId="16" fillId="6" borderId="74" xfId="0" applyNumberFormat="1" applyFont="1" applyFill="1" applyBorder="1" applyAlignment="1">
      <alignment horizontal="center"/>
    </xf>
    <xf numFmtId="165" fontId="16" fillId="7" borderId="75" xfId="0" applyNumberFormat="1" applyFont="1" applyFill="1" applyBorder="1" applyAlignment="1">
      <alignment horizontal="center"/>
    </xf>
    <xf numFmtId="165" fontId="16" fillId="7" borderId="76" xfId="0" applyNumberFormat="1" applyFont="1" applyFill="1" applyBorder="1" applyAlignment="1">
      <alignment horizontal="center"/>
    </xf>
    <xf numFmtId="165" fontId="16" fillId="7" borderId="44" xfId="0" applyNumberFormat="1" applyFont="1" applyFill="1" applyBorder="1" applyAlignment="1">
      <alignment horizontal="center"/>
    </xf>
    <xf numFmtId="165" fontId="16" fillId="7" borderId="73" xfId="0" applyNumberFormat="1" applyFont="1" applyFill="1" applyBorder="1" applyAlignment="1">
      <alignment horizontal="center"/>
    </xf>
    <xf numFmtId="165" fontId="14" fillId="6" borderId="74" xfId="0" applyNumberFormat="1" applyFont="1" applyFill="1" applyBorder="1" applyAlignment="1">
      <alignment horizontal="center" vertical="center"/>
    </xf>
    <xf numFmtId="165" fontId="16" fillId="7" borderId="75" xfId="0" applyNumberFormat="1" applyFont="1" applyFill="1" applyBorder="1" applyAlignment="1">
      <alignment horizontal="center" vertical="center"/>
    </xf>
    <xf numFmtId="165" fontId="16" fillId="7" borderId="77" xfId="0" applyNumberFormat="1" applyFont="1" applyFill="1" applyBorder="1" applyAlignment="1">
      <alignment horizontal="center" vertical="center"/>
    </xf>
    <xf numFmtId="165" fontId="16" fillId="7" borderId="72" xfId="0" applyNumberFormat="1" applyFont="1" applyFill="1" applyBorder="1" applyAlignment="1">
      <alignment horizontal="center" vertical="center"/>
    </xf>
    <xf numFmtId="165" fontId="14" fillId="6" borderId="72" xfId="0" applyNumberFormat="1" applyFont="1" applyFill="1" applyBorder="1" applyAlignment="1">
      <alignment horizontal="center" vertical="center"/>
    </xf>
    <xf numFmtId="165" fontId="15" fillId="3" borderId="69" xfId="0" applyNumberFormat="1" applyFont="1" applyFill="1" applyBorder="1" applyAlignment="1">
      <alignment horizontal="center" vertical="center" wrapText="1"/>
    </xf>
    <xf numFmtId="165" fontId="15" fillId="3" borderId="7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/>
    </xf>
    <xf numFmtId="165" fontId="16" fillId="7" borderId="67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9" xfId="0" applyNumberFormat="1" applyFont="1" applyFill="1" applyBorder="1" applyAlignment="1">
      <alignment horizontal="center"/>
    </xf>
    <xf numFmtId="165" fontId="16" fillId="7" borderId="56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/>
    </xf>
    <xf numFmtId="165" fontId="16" fillId="7" borderId="57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165" fontId="16" fillId="7" borderId="52" xfId="0" applyNumberFormat="1" applyFont="1" applyFill="1" applyBorder="1" applyAlignment="1">
      <alignment horizontal="center" vertical="center"/>
    </xf>
    <xf numFmtId="165" fontId="16" fillId="7" borderId="59" xfId="0" applyNumberFormat="1" applyFont="1" applyFill="1" applyBorder="1" applyAlignment="1">
      <alignment horizontal="center" vertical="center"/>
    </xf>
    <xf numFmtId="165" fontId="16" fillId="7" borderId="54" xfId="0" applyNumberFormat="1" applyFont="1" applyFill="1" applyBorder="1" applyAlignment="1">
      <alignment horizontal="center" vertical="center"/>
    </xf>
    <xf numFmtId="165" fontId="16" fillId="7" borderId="68" xfId="0" applyNumberFormat="1" applyFont="1" applyFill="1" applyBorder="1" applyAlignment="1">
      <alignment horizontal="center" vertical="center"/>
    </xf>
    <xf numFmtId="165" fontId="16" fillId="7" borderId="69" xfId="0" applyNumberFormat="1" applyFont="1" applyFill="1" applyBorder="1" applyAlignment="1">
      <alignment horizontal="center" vertical="center"/>
    </xf>
    <xf numFmtId="165" fontId="16" fillId="7" borderId="71" xfId="0" applyNumberFormat="1" applyFont="1" applyFill="1" applyBorder="1" applyAlignment="1">
      <alignment horizontal="center" vertical="center"/>
    </xf>
    <xf numFmtId="165" fontId="14" fillId="6" borderId="69" xfId="0" applyNumberFormat="1" applyFont="1" applyFill="1" applyBorder="1" applyAlignment="1">
      <alignment horizontal="center" vertical="center"/>
    </xf>
    <xf numFmtId="165" fontId="14" fillId="6" borderId="71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76" xfId="0" applyNumberFormat="1" applyFont="1" applyFill="1" applyBorder="1" applyAlignment="1">
      <alignment horizontal="center" vertical="center"/>
    </xf>
    <xf numFmtId="165" fontId="16" fillId="7" borderId="56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5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7" borderId="76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165" fontId="14" fillId="6" borderId="62" xfId="0" applyNumberFormat="1" applyFont="1" applyFill="1" applyBorder="1" applyAlignment="1">
      <alignment horizontal="center"/>
    </xf>
    <xf numFmtId="165" fontId="14" fillId="7" borderId="49" xfId="0" applyNumberFormat="1" applyFont="1" applyFill="1" applyBorder="1" applyAlignment="1">
      <alignment horizontal="center"/>
    </xf>
    <xf numFmtId="165" fontId="14" fillId="7" borderId="75" xfId="0" applyNumberFormat="1" applyFont="1" applyFill="1" applyBorder="1" applyAlignment="1">
      <alignment horizontal="center"/>
    </xf>
    <xf numFmtId="165" fontId="16" fillId="6" borderId="69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4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49" fontId="13" fillId="0" borderId="50" xfId="0" applyNumberFormat="1" applyFont="1" applyFill="1" applyBorder="1" applyAlignment="1">
      <alignment horizontal="left" vertical="center"/>
    </xf>
    <xf numFmtId="49" fontId="13" fillId="0" borderId="49" xfId="0" applyNumberFormat="1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38" t="s">
        <v>187</v>
      </c>
      <c r="C3" s="539"/>
      <c r="D3" s="539"/>
      <c r="E3" s="53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40" t="s">
        <v>0</v>
      </c>
      <c r="C6" s="542" t="s">
        <v>1</v>
      </c>
      <c r="D6" s="542" t="s">
        <v>2</v>
      </c>
      <c r="E6" s="544" t="s">
        <v>6</v>
      </c>
    </row>
    <row r="7" spans="2:5" ht="13.5" customHeight="1" thickBot="1" x14ac:dyDescent="0.25">
      <c r="B7" s="541"/>
      <c r="C7" s="543"/>
      <c r="D7" s="543"/>
      <c r="E7" s="54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3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35"/>
      <c r="C10" s="172"/>
      <c r="D10" s="170" t="s">
        <v>9</v>
      </c>
      <c r="E10" s="82"/>
    </row>
    <row r="11" spans="2:5" s="25" customFormat="1" ht="16.5" thickBot="1" x14ac:dyDescent="0.3">
      <c r="B11" s="53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37" t="s">
        <v>95</v>
      </c>
      <c r="C96" s="537"/>
      <c r="D96" s="537"/>
      <c r="E96" s="53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621" t="s">
        <v>239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40" t="s">
        <v>0</v>
      </c>
      <c r="B9" s="542" t="s">
        <v>1</v>
      </c>
      <c r="C9" s="542" t="s">
        <v>2</v>
      </c>
      <c r="D9" s="544" t="s">
        <v>6</v>
      </c>
      <c r="E9" s="606" t="s">
        <v>132</v>
      </c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0" t="s">
        <v>135</v>
      </c>
      <c r="S9" s="609"/>
      <c r="T9" s="609"/>
      <c r="U9" s="600" t="s">
        <v>101</v>
      </c>
      <c r="V9" s="609"/>
      <c r="W9" s="600" t="s">
        <v>133</v>
      </c>
      <c r="X9" s="601"/>
    </row>
    <row r="10" spans="1:24" ht="149.25" customHeight="1" thickBot="1" x14ac:dyDescent="0.25">
      <c r="A10" s="622"/>
      <c r="B10" s="623"/>
      <c r="C10" s="623"/>
      <c r="D10" s="624"/>
      <c r="E10" s="606" t="s">
        <v>154</v>
      </c>
      <c r="F10" s="607"/>
      <c r="G10" s="607"/>
      <c r="H10" s="606" t="s">
        <v>162</v>
      </c>
      <c r="I10" s="607"/>
      <c r="J10" s="607"/>
      <c r="K10" s="606" t="s">
        <v>163</v>
      </c>
      <c r="L10" s="607"/>
      <c r="M10" s="607"/>
      <c r="N10" s="606" t="s">
        <v>157</v>
      </c>
      <c r="O10" s="608"/>
      <c r="P10" s="606" t="s">
        <v>158</v>
      </c>
      <c r="Q10" s="607"/>
      <c r="R10" s="602"/>
      <c r="S10" s="610"/>
      <c r="T10" s="610"/>
      <c r="U10" s="602"/>
      <c r="V10" s="610"/>
      <c r="W10" s="602"/>
      <c r="X10" s="603"/>
    </row>
    <row r="11" spans="1:24" ht="13.5" thickBot="1" x14ac:dyDescent="0.25">
      <c r="A11" s="622"/>
      <c r="B11" s="623"/>
      <c r="C11" s="623"/>
      <c r="D11" s="624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611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612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613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71" t="s">
        <v>12</v>
      </c>
      <c r="B16" s="572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71"/>
      <c r="B17" s="572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75" t="s">
        <v>14</v>
      </c>
      <c r="B18" s="572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75"/>
      <c r="B19" s="572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27" t="s">
        <v>167</v>
      </c>
      <c r="B21" s="614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28"/>
      <c r="B22" s="615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28" t="s">
        <v>168</v>
      </c>
      <c r="B23" s="616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28"/>
      <c r="B24" s="616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28" t="s">
        <v>171</v>
      </c>
      <c r="B25" s="617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28"/>
      <c r="B26" s="617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28" t="s">
        <v>173</v>
      </c>
      <c r="B27" s="617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28"/>
      <c r="B28" s="617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28" t="s">
        <v>176</v>
      </c>
      <c r="B29" s="616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28"/>
      <c r="B30" s="616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73" t="s">
        <v>18</v>
      </c>
      <c r="B32" s="61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74"/>
      <c r="B33" s="61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59" t="s">
        <v>57</v>
      </c>
      <c r="B34" s="596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60"/>
      <c r="B35" s="597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73" t="s">
        <v>24</v>
      </c>
      <c r="B36" s="594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71"/>
      <c r="B37" s="598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74"/>
      <c r="B38" s="595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59" t="s">
        <v>25</v>
      </c>
      <c r="B39" s="561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60"/>
      <c r="B40" s="562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73" t="s">
        <v>27</v>
      </c>
      <c r="B41" s="594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60"/>
      <c r="B42" s="562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73" t="s">
        <v>29</v>
      </c>
      <c r="B43" s="61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74"/>
      <c r="B44" s="61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59" t="s">
        <v>31</v>
      </c>
      <c r="B45" s="625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60"/>
      <c r="B46" s="626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73" t="s">
        <v>32</v>
      </c>
      <c r="B47" s="592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74"/>
      <c r="B48" s="593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59" t="s">
        <v>34</v>
      </c>
      <c r="B49" s="585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60"/>
      <c r="B50" s="586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73" t="s">
        <v>35</v>
      </c>
      <c r="B51" s="589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74"/>
      <c r="B52" s="590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59" t="s">
        <v>36</v>
      </c>
      <c r="B53" s="585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60"/>
      <c r="B54" s="586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73" t="s">
        <v>37</v>
      </c>
      <c r="B55" s="594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74"/>
      <c r="B56" s="595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79" t="s">
        <v>51</v>
      </c>
      <c r="B57" s="614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80"/>
      <c r="B58" s="620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73" t="s">
        <v>150</v>
      </c>
      <c r="B59" s="592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74"/>
      <c r="B60" s="593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59" t="s">
        <v>39</v>
      </c>
      <c r="B61" s="585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60"/>
      <c r="B62" s="586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73" t="s">
        <v>41</v>
      </c>
      <c r="B63" s="589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74"/>
      <c r="B64" s="590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59" t="s">
        <v>152</v>
      </c>
      <c r="B65" s="585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60"/>
      <c r="B66" s="586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73" t="s">
        <v>182</v>
      </c>
      <c r="B67" s="589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74"/>
      <c r="B68" s="590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75" t="s">
        <v>204</v>
      </c>
      <c r="B69" s="591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6"/>
      <c r="B70" s="590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7" t="s">
        <v>205</v>
      </c>
      <c r="B72" s="58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8"/>
      <c r="B73" s="58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71" t="s">
        <v>229</v>
      </c>
      <c r="B74" s="572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71"/>
      <c r="B75" s="572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71" t="s">
        <v>230</v>
      </c>
      <c r="B76" s="572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71"/>
      <c r="B77" s="572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71" t="s">
        <v>231</v>
      </c>
      <c r="B78" s="572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71"/>
      <c r="B79" s="572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71" t="s">
        <v>232</v>
      </c>
      <c r="B80" s="572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60"/>
      <c r="B81" s="599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73" t="s">
        <v>112</v>
      </c>
      <c r="B82" s="592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74"/>
      <c r="B83" s="593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59" t="s">
        <v>48</v>
      </c>
      <c r="B84" s="585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60"/>
      <c r="B85" s="586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3">
        <v>25</v>
      </c>
      <c r="B87" s="56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4"/>
      <c r="B88" s="56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67">
        <v>26</v>
      </c>
      <c r="B89" s="56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68"/>
      <c r="B90" s="57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79" t="s">
        <v>233</v>
      </c>
      <c r="B91" s="581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80"/>
      <c r="B92" s="582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604" t="s">
        <v>95</v>
      </c>
      <c r="B101" s="604"/>
      <c r="C101" s="604"/>
      <c r="D101" s="604"/>
      <c r="E101" s="604"/>
      <c r="F101" s="604"/>
      <c r="G101" s="604"/>
      <c r="H101" s="604"/>
      <c r="I101" s="604"/>
      <c r="J101" s="604"/>
      <c r="K101" s="604"/>
      <c r="L101" s="604"/>
      <c r="M101" s="604"/>
      <c r="N101" s="604"/>
      <c r="O101" s="604"/>
      <c r="P101" s="604"/>
      <c r="Q101" s="604"/>
      <c r="R101" s="604"/>
      <c r="S101" s="605"/>
      <c r="T101" s="604"/>
      <c r="U101" s="2"/>
      <c r="V101" s="2"/>
      <c r="W101" s="2"/>
      <c r="X101" s="2"/>
    </row>
    <row r="102" spans="1:24" ht="15" x14ac:dyDescent="0.25">
      <c r="A102" s="583" t="s">
        <v>71</v>
      </c>
      <c r="B102" s="552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4"/>
      <c r="B103" s="553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54" t="s">
        <v>16</v>
      </c>
      <c r="B104" s="552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51"/>
      <c r="B105" s="553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54" t="s">
        <v>18</v>
      </c>
      <c r="B106" s="552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51"/>
      <c r="B107" s="553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54" t="s">
        <v>57</v>
      </c>
      <c r="B108" s="552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51"/>
      <c r="B109" s="553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54" t="s">
        <v>24</v>
      </c>
      <c r="B110" s="552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51"/>
      <c r="B111" s="553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54" t="s">
        <v>25</v>
      </c>
      <c r="B112" s="552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51"/>
      <c r="B113" s="553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55">
        <v>7</v>
      </c>
      <c r="B114" s="552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56"/>
      <c r="B115" s="553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57">
        <v>8</v>
      </c>
      <c r="B116" s="552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58"/>
      <c r="B117" s="553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55">
        <v>9</v>
      </c>
      <c r="B118" s="552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56"/>
      <c r="B119" s="553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49" t="s">
        <v>139</v>
      </c>
      <c r="B129" s="546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50"/>
      <c r="B130" s="547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49" t="s">
        <v>140</v>
      </c>
      <c r="B131" s="546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50"/>
      <c r="B132" s="547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49" t="s">
        <v>141</v>
      </c>
      <c r="B133" s="546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50"/>
      <c r="B134" s="547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49" t="s">
        <v>111</v>
      </c>
      <c r="B135" s="546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51"/>
      <c r="B136" s="548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49" t="s">
        <v>142</v>
      </c>
      <c r="B141" s="546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50"/>
      <c r="B142" s="547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49" t="s">
        <v>143</v>
      </c>
      <c r="B143" s="546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50"/>
      <c r="B144" s="547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49" t="s">
        <v>144</v>
      </c>
      <c r="B145" s="546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50"/>
      <c r="B146" s="547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49" t="s">
        <v>145</v>
      </c>
      <c r="B147" s="546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50"/>
      <c r="B148" s="547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49" t="s">
        <v>146</v>
      </c>
      <c r="B149" s="546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50"/>
      <c r="B150" s="547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49" t="s">
        <v>147</v>
      </c>
      <c r="B151" s="546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50"/>
      <c r="B152" s="547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49" t="s">
        <v>148</v>
      </c>
      <c r="B153" s="546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50"/>
      <c r="B154" s="547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49" t="s">
        <v>149</v>
      </c>
      <c r="B155" s="546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51"/>
      <c r="B156" s="548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58"/>
  <sheetViews>
    <sheetView tabSelected="1" view="pageBreakPreview" topLeftCell="A22" zoomScaleNormal="70" zoomScaleSheetLayoutView="100" workbookViewId="0">
      <selection activeCell="A2" sqref="A2:EJ51"/>
    </sheetView>
  </sheetViews>
  <sheetFormatPr defaultColWidth="8.85546875" defaultRowHeight="12.75" x14ac:dyDescent="0.2"/>
  <cols>
    <col min="1" max="1" width="6.28515625" style="2" customWidth="1"/>
    <col min="2" max="2" width="73.28515625" style="2" customWidth="1"/>
    <col min="3" max="3" width="13.7109375" style="2" customWidth="1"/>
    <col min="4" max="4" width="11.285156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629" t="s">
        <v>265</v>
      </c>
      <c r="B2" s="629"/>
      <c r="C2" s="629"/>
      <c r="D2" s="629"/>
    </row>
    <row r="3" spans="1:140" ht="12.75" customHeight="1" thickBot="1" x14ac:dyDescent="0.25">
      <c r="A3" s="1"/>
      <c r="D3" s="3"/>
    </row>
    <row r="4" spans="1:140" ht="27.75" customHeight="1" x14ac:dyDescent="0.2">
      <c r="A4" s="540" t="s">
        <v>0</v>
      </c>
      <c r="B4" s="542" t="s">
        <v>1</v>
      </c>
      <c r="C4" s="630" t="s">
        <v>2</v>
      </c>
      <c r="D4" s="644" t="s">
        <v>241</v>
      </c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644"/>
      <c r="AL4" s="644"/>
      <c r="AM4" s="644"/>
      <c r="AN4" s="644"/>
      <c r="AO4" s="644"/>
      <c r="AP4" s="644"/>
      <c r="AQ4" s="644"/>
      <c r="AR4" s="644"/>
      <c r="AS4" s="644"/>
      <c r="AT4" s="644"/>
      <c r="AU4" s="644"/>
      <c r="AV4" s="644"/>
      <c r="AW4" s="644"/>
      <c r="AX4" s="644"/>
      <c r="AY4" s="644"/>
      <c r="AZ4" s="644"/>
      <c r="BA4" s="644"/>
      <c r="BB4" s="644"/>
      <c r="BC4" s="644"/>
      <c r="BD4" s="644"/>
      <c r="BE4" s="644"/>
      <c r="BF4" s="644"/>
      <c r="BG4" s="644"/>
      <c r="BH4" s="644"/>
      <c r="BI4" s="644"/>
      <c r="BJ4" s="644"/>
      <c r="BK4" s="644"/>
      <c r="BL4" s="644"/>
      <c r="BM4" s="644"/>
      <c r="BN4" s="644"/>
      <c r="BO4" s="644"/>
      <c r="BP4" s="644"/>
      <c r="BQ4" s="644"/>
      <c r="BR4" s="644"/>
      <c r="BS4" s="644"/>
      <c r="BT4" s="644"/>
      <c r="BU4" s="644"/>
      <c r="BV4" s="644"/>
      <c r="BW4" s="644"/>
      <c r="BX4" s="644"/>
      <c r="BY4" s="644"/>
      <c r="BZ4" s="644"/>
      <c r="CA4" s="644"/>
      <c r="CB4" s="644"/>
      <c r="CC4" s="644"/>
      <c r="CD4" s="644"/>
      <c r="CE4" s="644"/>
      <c r="CF4" s="644"/>
      <c r="CG4" s="644"/>
      <c r="CH4" s="644"/>
      <c r="CI4" s="644"/>
      <c r="CJ4" s="644"/>
      <c r="CK4" s="644"/>
      <c r="CL4" s="644"/>
      <c r="CM4" s="644"/>
      <c r="CN4" s="644"/>
      <c r="CO4" s="644"/>
      <c r="CP4" s="644"/>
      <c r="CQ4" s="644"/>
      <c r="CR4" s="644"/>
      <c r="CS4" s="644"/>
      <c r="CT4" s="644"/>
      <c r="CU4" s="644"/>
      <c r="CV4" s="644"/>
      <c r="CW4" s="644"/>
      <c r="CX4" s="644"/>
      <c r="CY4" s="644"/>
      <c r="CZ4" s="644"/>
      <c r="DA4" s="644"/>
      <c r="DB4" s="644"/>
      <c r="DC4" s="644"/>
      <c r="DD4" s="644"/>
      <c r="DE4" s="644"/>
      <c r="DF4" s="644"/>
      <c r="DG4" s="644"/>
      <c r="DH4" s="644"/>
      <c r="DI4" s="644"/>
      <c r="DJ4" s="644"/>
      <c r="DK4" s="644"/>
      <c r="DL4" s="644"/>
      <c r="DM4" s="644"/>
      <c r="DN4" s="644"/>
      <c r="DO4" s="644"/>
      <c r="DP4" s="644"/>
      <c r="DQ4" s="644"/>
      <c r="DR4" s="644"/>
      <c r="DS4" s="644"/>
      <c r="DT4" s="644"/>
      <c r="DU4" s="644"/>
      <c r="DV4" s="644"/>
      <c r="DW4" s="644"/>
      <c r="DX4" s="600"/>
      <c r="DY4" s="644" t="s">
        <v>244</v>
      </c>
      <c r="DZ4" s="644" t="s">
        <v>245</v>
      </c>
      <c r="EA4" s="644" t="s">
        <v>246</v>
      </c>
      <c r="EB4" s="644" t="s">
        <v>247</v>
      </c>
      <c r="EC4" s="644" t="s">
        <v>248</v>
      </c>
      <c r="ED4" s="644" t="s">
        <v>249</v>
      </c>
      <c r="EE4" s="644" t="s">
        <v>250</v>
      </c>
      <c r="EF4" s="644" t="s">
        <v>251</v>
      </c>
      <c r="EG4" s="644" t="s">
        <v>252</v>
      </c>
      <c r="EH4" s="644" t="s">
        <v>253</v>
      </c>
      <c r="EI4" s="644" t="s">
        <v>254</v>
      </c>
      <c r="EJ4" s="644" t="s">
        <v>255</v>
      </c>
    </row>
    <row r="5" spans="1:140" ht="25.5" customHeight="1" x14ac:dyDescent="0.2">
      <c r="A5" s="622"/>
      <c r="B5" s="623"/>
      <c r="C5" s="631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645"/>
      <c r="AN5" s="645"/>
      <c r="AO5" s="645"/>
      <c r="AP5" s="645"/>
      <c r="AQ5" s="645"/>
      <c r="AR5" s="645"/>
      <c r="AS5" s="645"/>
      <c r="AT5" s="645"/>
      <c r="AU5" s="645"/>
      <c r="AV5" s="645"/>
      <c r="AW5" s="645"/>
      <c r="AX5" s="645"/>
      <c r="AY5" s="645"/>
      <c r="AZ5" s="645"/>
      <c r="BA5" s="645"/>
      <c r="BB5" s="645"/>
      <c r="BC5" s="645"/>
      <c r="BD5" s="645"/>
      <c r="BE5" s="645"/>
      <c r="BF5" s="645"/>
      <c r="BG5" s="645"/>
      <c r="BH5" s="645"/>
      <c r="BI5" s="645"/>
      <c r="BJ5" s="645"/>
      <c r="BK5" s="645"/>
      <c r="BL5" s="645"/>
      <c r="BM5" s="645"/>
      <c r="BN5" s="645"/>
      <c r="BO5" s="645"/>
      <c r="BP5" s="645"/>
      <c r="BQ5" s="645"/>
      <c r="BR5" s="645"/>
      <c r="BS5" s="645"/>
      <c r="BT5" s="645"/>
      <c r="BU5" s="645"/>
      <c r="BV5" s="645"/>
      <c r="BW5" s="645"/>
      <c r="BX5" s="645"/>
      <c r="BY5" s="645"/>
      <c r="BZ5" s="645"/>
      <c r="CA5" s="645"/>
      <c r="CB5" s="645"/>
      <c r="CC5" s="645"/>
      <c r="CD5" s="645"/>
      <c r="CE5" s="645"/>
      <c r="CF5" s="645"/>
      <c r="CG5" s="645"/>
      <c r="CH5" s="645"/>
      <c r="CI5" s="645"/>
      <c r="CJ5" s="645"/>
      <c r="CK5" s="645"/>
      <c r="CL5" s="645"/>
      <c r="CM5" s="645"/>
      <c r="CN5" s="645"/>
      <c r="CO5" s="645"/>
      <c r="CP5" s="645"/>
      <c r="CQ5" s="645"/>
      <c r="CR5" s="645"/>
      <c r="CS5" s="645"/>
      <c r="CT5" s="645"/>
      <c r="CU5" s="645"/>
      <c r="CV5" s="645"/>
      <c r="CW5" s="645"/>
      <c r="CX5" s="645"/>
      <c r="CY5" s="645"/>
      <c r="CZ5" s="645"/>
      <c r="DA5" s="645"/>
      <c r="DB5" s="645"/>
      <c r="DC5" s="645"/>
      <c r="DD5" s="645"/>
      <c r="DE5" s="645"/>
      <c r="DF5" s="645"/>
      <c r="DG5" s="645"/>
      <c r="DH5" s="645"/>
      <c r="DI5" s="645"/>
      <c r="DJ5" s="645"/>
      <c r="DK5" s="645"/>
      <c r="DL5" s="645"/>
      <c r="DM5" s="645"/>
      <c r="DN5" s="645"/>
      <c r="DO5" s="645"/>
      <c r="DP5" s="645"/>
      <c r="DQ5" s="645"/>
      <c r="DR5" s="645"/>
      <c r="DS5" s="645"/>
      <c r="DT5" s="645"/>
      <c r="DU5" s="645"/>
      <c r="DV5" s="645"/>
      <c r="DW5" s="645"/>
      <c r="DX5" s="651"/>
      <c r="DY5" s="645"/>
      <c r="DZ5" s="645"/>
      <c r="EA5" s="645"/>
      <c r="EB5" s="645"/>
      <c r="EC5" s="645"/>
      <c r="ED5" s="645"/>
      <c r="EE5" s="645"/>
      <c r="EF5" s="645"/>
      <c r="EG5" s="645"/>
      <c r="EH5" s="645"/>
      <c r="EI5" s="645"/>
      <c r="EJ5" s="645"/>
    </row>
    <row r="6" spans="1:140" ht="13.5" customHeight="1" thickBot="1" x14ac:dyDescent="0.25">
      <c r="A6" s="622"/>
      <c r="B6" s="623"/>
      <c r="C6" s="631"/>
      <c r="D6" s="477" t="s">
        <v>242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8"/>
      <c r="DY6" s="477"/>
      <c r="DZ6" s="477"/>
      <c r="EA6" s="477"/>
      <c r="EB6" s="477"/>
      <c r="EC6" s="477"/>
      <c r="ED6" s="477"/>
      <c r="EE6" s="477"/>
      <c r="EF6" s="477"/>
      <c r="EG6" s="477"/>
      <c r="EH6" s="477"/>
      <c r="EI6" s="477"/>
      <c r="EJ6" s="477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6">
        <f>DY7+DZ7+EA7+EB7+EC7+ED7+EE7+EF7+EG7+EH7+EI7+EJ7</f>
        <v>510.05799999999994</v>
      </c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9"/>
      <c r="DY7" s="491">
        <f>DY9+DY11+DY13+DY15+DY17+DY19</f>
        <v>13.423999999999999</v>
      </c>
      <c r="DZ7" s="476">
        <f t="shared" ref="DZ7:EJ7" si="0">DZ9+DZ11+DZ13+DZ15+DZ17+DZ19</f>
        <v>0</v>
      </c>
      <c r="EA7" s="476">
        <f t="shared" si="0"/>
        <v>13.719000000000001</v>
      </c>
      <c r="EB7" s="476">
        <f t="shared" si="0"/>
        <v>2.0720000000000001</v>
      </c>
      <c r="EC7" s="476">
        <f t="shared" si="0"/>
        <v>22.05</v>
      </c>
      <c r="ED7" s="476">
        <f t="shared" si="0"/>
        <v>0</v>
      </c>
      <c r="EE7" s="476">
        <f t="shared" si="0"/>
        <v>1.478</v>
      </c>
      <c r="EF7" s="476">
        <f t="shared" si="0"/>
        <v>446.16699999999997</v>
      </c>
      <c r="EG7" s="476">
        <f t="shared" si="0"/>
        <v>0.90400000000000003</v>
      </c>
      <c r="EH7" s="476">
        <f t="shared" si="0"/>
        <v>0</v>
      </c>
      <c r="EI7" s="476">
        <f t="shared" si="0"/>
        <v>0.45700000000000002</v>
      </c>
      <c r="EJ7" s="492">
        <f t="shared" si="0"/>
        <v>9.786999999999999</v>
      </c>
    </row>
    <row r="8" spans="1:140" s="25" customFormat="1" ht="18" customHeight="1" x14ac:dyDescent="0.25">
      <c r="A8" s="559" t="s">
        <v>243</v>
      </c>
      <c r="B8" s="640" t="s">
        <v>263</v>
      </c>
      <c r="C8" s="350" t="s">
        <v>28</v>
      </c>
      <c r="D8" s="470">
        <f t="shared" ref="D8:D42" si="1">DY8+DZ8+EA8+EB8+EC8+ED8+EE8+EF8+EG8+EH8+EI8+EJ8</f>
        <v>27</v>
      </c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5"/>
      <c r="DJ8" s="475"/>
      <c r="DK8" s="475"/>
      <c r="DL8" s="475"/>
      <c r="DM8" s="475"/>
      <c r="DN8" s="475"/>
      <c r="DO8" s="475"/>
      <c r="DP8" s="475"/>
      <c r="DQ8" s="475"/>
      <c r="DR8" s="475"/>
      <c r="DS8" s="475"/>
      <c r="DT8" s="475"/>
      <c r="DU8" s="475"/>
      <c r="DV8" s="475"/>
      <c r="DW8" s="475"/>
      <c r="DX8" s="480"/>
      <c r="DY8" s="493">
        <v>2</v>
      </c>
      <c r="DZ8" s="470"/>
      <c r="EA8" s="470">
        <v>7</v>
      </c>
      <c r="EB8" s="470">
        <v>2</v>
      </c>
      <c r="EC8" s="470">
        <v>12</v>
      </c>
      <c r="ED8" s="470"/>
      <c r="EE8" s="470"/>
      <c r="EF8" s="470"/>
      <c r="EG8" s="470"/>
      <c r="EH8" s="470"/>
      <c r="EI8" s="470">
        <v>1</v>
      </c>
      <c r="EJ8" s="494">
        <v>3</v>
      </c>
    </row>
    <row r="9" spans="1:140" s="25" customFormat="1" ht="24" customHeight="1" x14ac:dyDescent="0.25">
      <c r="A9" s="571"/>
      <c r="B9" s="617"/>
      <c r="C9" s="344" t="s">
        <v>11</v>
      </c>
      <c r="D9" s="470">
        <f t="shared" si="1"/>
        <v>45.784999999999997</v>
      </c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475"/>
      <c r="BJ9" s="475"/>
      <c r="BK9" s="475"/>
      <c r="BL9" s="475"/>
      <c r="BM9" s="475"/>
      <c r="BN9" s="475"/>
      <c r="BO9" s="475"/>
      <c r="BP9" s="475"/>
      <c r="BQ9" s="475"/>
      <c r="BR9" s="475"/>
      <c r="BS9" s="475"/>
      <c r="BT9" s="475"/>
      <c r="BU9" s="475"/>
      <c r="BV9" s="475"/>
      <c r="BW9" s="475"/>
      <c r="BX9" s="475"/>
      <c r="BY9" s="475"/>
      <c r="BZ9" s="475"/>
      <c r="CA9" s="475"/>
      <c r="CB9" s="475"/>
      <c r="CC9" s="475"/>
      <c r="CD9" s="475"/>
      <c r="CE9" s="475"/>
      <c r="CF9" s="475"/>
      <c r="CG9" s="475"/>
      <c r="CH9" s="475"/>
      <c r="CI9" s="475"/>
      <c r="CJ9" s="475"/>
      <c r="CK9" s="475"/>
      <c r="CL9" s="475"/>
      <c r="CM9" s="475"/>
      <c r="CN9" s="475"/>
      <c r="CO9" s="475"/>
      <c r="CP9" s="475"/>
      <c r="CQ9" s="475"/>
      <c r="CR9" s="475"/>
      <c r="CS9" s="475"/>
      <c r="CT9" s="475"/>
      <c r="CU9" s="475"/>
      <c r="CV9" s="475"/>
      <c r="CW9" s="475"/>
      <c r="CX9" s="475"/>
      <c r="CY9" s="475"/>
      <c r="CZ9" s="475"/>
      <c r="DA9" s="475"/>
      <c r="DB9" s="475"/>
      <c r="DC9" s="475"/>
      <c r="DD9" s="475"/>
      <c r="DE9" s="475"/>
      <c r="DF9" s="475"/>
      <c r="DG9" s="475"/>
      <c r="DH9" s="475"/>
      <c r="DI9" s="475"/>
      <c r="DJ9" s="475"/>
      <c r="DK9" s="475"/>
      <c r="DL9" s="475"/>
      <c r="DM9" s="475"/>
      <c r="DN9" s="475"/>
      <c r="DO9" s="475"/>
      <c r="DP9" s="475"/>
      <c r="DQ9" s="475"/>
      <c r="DR9" s="475"/>
      <c r="DS9" s="475"/>
      <c r="DT9" s="475"/>
      <c r="DU9" s="475"/>
      <c r="DV9" s="475"/>
      <c r="DW9" s="475"/>
      <c r="DX9" s="480"/>
      <c r="DY9" s="493">
        <v>3.4569999999999999</v>
      </c>
      <c r="DZ9" s="470"/>
      <c r="EA9" s="470">
        <v>12.098000000000001</v>
      </c>
      <c r="EB9" s="470">
        <v>2.0720000000000001</v>
      </c>
      <c r="EC9" s="470">
        <v>21.523</v>
      </c>
      <c r="ED9" s="470"/>
      <c r="EE9" s="470"/>
      <c r="EF9" s="470"/>
      <c r="EG9" s="470"/>
      <c r="EH9" s="470"/>
      <c r="EI9" s="470">
        <v>0.45700000000000002</v>
      </c>
      <c r="EJ9" s="494">
        <v>6.1779999999999999</v>
      </c>
    </row>
    <row r="10" spans="1:140" s="25" customFormat="1" ht="17.25" customHeight="1" x14ac:dyDescent="0.25">
      <c r="A10" s="571" t="s">
        <v>16</v>
      </c>
      <c r="B10" s="649" t="s">
        <v>256</v>
      </c>
      <c r="C10" s="191" t="s">
        <v>28</v>
      </c>
      <c r="D10" s="467">
        <f t="shared" si="1"/>
        <v>0</v>
      </c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/>
      <c r="AU10" s="524"/>
      <c r="AV10" s="524"/>
      <c r="AW10" s="524"/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  <c r="BU10" s="524"/>
      <c r="BV10" s="524"/>
      <c r="BW10" s="524"/>
      <c r="BX10" s="524"/>
      <c r="BY10" s="524"/>
      <c r="BZ10" s="524"/>
      <c r="CA10" s="524"/>
      <c r="CB10" s="524"/>
      <c r="CC10" s="524"/>
      <c r="CD10" s="524"/>
      <c r="CE10" s="524"/>
      <c r="CF10" s="524"/>
      <c r="CG10" s="524"/>
      <c r="CH10" s="524"/>
      <c r="CI10" s="524"/>
      <c r="CJ10" s="524"/>
      <c r="CK10" s="524"/>
      <c r="CL10" s="524"/>
      <c r="CM10" s="524"/>
      <c r="CN10" s="524"/>
      <c r="CO10" s="524"/>
      <c r="CP10" s="524"/>
      <c r="CQ10" s="524"/>
      <c r="CR10" s="524"/>
      <c r="CS10" s="524"/>
      <c r="CT10" s="524"/>
      <c r="CU10" s="524"/>
      <c r="CV10" s="524"/>
      <c r="CW10" s="524"/>
      <c r="CX10" s="524"/>
      <c r="CY10" s="524"/>
      <c r="CZ10" s="524"/>
      <c r="DA10" s="524"/>
      <c r="DB10" s="524"/>
      <c r="DC10" s="524"/>
      <c r="DD10" s="524"/>
      <c r="DE10" s="524"/>
      <c r="DF10" s="524"/>
      <c r="DG10" s="524"/>
      <c r="DH10" s="524"/>
      <c r="DI10" s="524"/>
      <c r="DJ10" s="524"/>
      <c r="DK10" s="524"/>
      <c r="DL10" s="524"/>
      <c r="DM10" s="524"/>
      <c r="DN10" s="524"/>
      <c r="DO10" s="524"/>
      <c r="DP10" s="524"/>
      <c r="DQ10" s="524"/>
      <c r="DR10" s="524"/>
      <c r="DS10" s="524"/>
      <c r="DT10" s="524"/>
      <c r="DU10" s="524"/>
      <c r="DV10" s="524"/>
      <c r="DW10" s="524"/>
      <c r="DX10" s="525"/>
      <c r="DY10" s="499"/>
      <c r="DZ10" s="467"/>
      <c r="EA10" s="467"/>
      <c r="EB10" s="467"/>
      <c r="EC10" s="467"/>
      <c r="ED10" s="467"/>
      <c r="EE10" s="467"/>
      <c r="EF10" s="467"/>
      <c r="EG10" s="467"/>
      <c r="EH10" s="467"/>
      <c r="EI10" s="467"/>
      <c r="EJ10" s="500"/>
    </row>
    <row r="11" spans="1:140" s="25" customFormat="1" ht="20.25" customHeight="1" x14ac:dyDescent="0.25">
      <c r="A11" s="571"/>
      <c r="B11" s="650"/>
      <c r="C11" s="191" t="s">
        <v>11</v>
      </c>
      <c r="D11" s="469">
        <f t="shared" si="1"/>
        <v>0</v>
      </c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  <c r="V11" s="529"/>
      <c r="W11" s="529"/>
      <c r="X11" s="529"/>
      <c r="Y11" s="529"/>
      <c r="Z11" s="529"/>
      <c r="AA11" s="529"/>
      <c r="AB11" s="529"/>
      <c r="AC11" s="529"/>
      <c r="AD11" s="529"/>
      <c r="AE11" s="529"/>
      <c r="AF11" s="529"/>
      <c r="AG11" s="529"/>
      <c r="AH11" s="529"/>
      <c r="AI11" s="529"/>
      <c r="AJ11" s="529"/>
      <c r="AK11" s="529"/>
      <c r="AL11" s="529"/>
      <c r="AM11" s="529"/>
      <c r="AN11" s="529"/>
      <c r="AO11" s="529"/>
      <c r="AP11" s="529"/>
      <c r="AQ11" s="529"/>
      <c r="AR11" s="529"/>
      <c r="AS11" s="529"/>
      <c r="AT11" s="529"/>
      <c r="AU11" s="529"/>
      <c r="AV11" s="529"/>
      <c r="AW11" s="529"/>
      <c r="AX11" s="529"/>
      <c r="AY11" s="529"/>
      <c r="AZ11" s="529"/>
      <c r="BA11" s="529"/>
      <c r="BB11" s="529"/>
      <c r="BC11" s="529"/>
      <c r="BD11" s="529"/>
      <c r="BE11" s="529"/>
      <c r="BF11" s="529"/>
      <c r="BG11" s="529"/>
      <c r="BH11" s="529"/>
      <c r="BI11" s="529"/>
      <c r="BJ11" s="529"/>
      <c r="BK11" s="529"/>
      <c r="BL11" s="529"/>
      <c r="BM11" s="529"/>
      <c r="BN11" s="529"/>
      <c r="BO11" s="529"/>
      <c r="BP11" s="529"/>
      <c r="BQ11" s="529"/>
      <c r="BR11" s="529"/>
      <c r="BS11" s="529"/>
      <c r="BT11" s="529"/>
      <c r="BU11" s="529"/>
      <c r="BV11" s="529"/>
      <c r="BW11" s="529"/>
      <c r="BX11" s="529"/>
      <c r="BY11" s="529"/>
      <c r="BZ11" s="529"/>
      <c r="CA11" s="529"/>
      <c r="CB11" s="529"/>
      <c r="CC11" s="529"/>
      <c r="CD11" s="529"/>
      <c r="CE11" s="529"/>
      <c r="CF11" s="529"/>
      <c r="CG11" s="529"/>
      <c r="CH11" s="529"/>
      <c r="CI11" s="529"/>
      <c r="CJ11" s="529"/>
      <c r="CK11" s="529"/>
      <c r="CL11" s="529"/>
      <c r="CM11" s="529"/>
      <c r="CN11" s="529"/>
      <c r="CO11" s="529"/>
      <c r="CP11" s="529"/>
      <c r="CQ11" s="529"/>
      <c r="CR11" s="529"/>
      <c r="CS11" s="529"/>
      <c r="CT11" s="529"/>
      <c r="CU11" s="529"/>
      <c r="CV11" s="529"/>
      <c r="CW11" s="529"/>
      <c r="CX11" s="529"/>
      <c r="CY11" s="529"/>
      <c r="CZ11" s="529"/>
      <c r="DA11" s="529"/>
      <c r="DB11" s="529"/>
      <c r="DC11" s="529"/>
      <c r="DD11" s="529"/>
      <c r="DE11" s="529"/>
      <c r="DF11" s="529"/>
      <c r="DG11" s="529"/>
      <c r="DH11" s="529"/>
      <c r="DI11" s="529"/>
      <c r="DJ11" s="529"/>
      <c r="DK11" s="529"/>
      <c r="DL11" s="529"/>
      <c r="DM11" s="529"/>
      <c r="DN11" s="529"/>
      <c r="DO11" s="529"/>
      <c r="DP11" s="529"/>
      <c r="DQ11" s="529"/>
      <c r="DR11" s="529"/>
      <c r="DS11" s="529"/>
      <c r="DT11" s="529"/>
      <c r="DU11" s="529"/>
      <c r="DV11" s="529"/>
      <c r="DW11" s="529"/>
      <c r="DX11" s="530"/>
      <c r="DY11" s="497"/>
      <c r="DZ11" s="522"/>
      <c r="EA11" s="522"/>
      <c r="EB11" s="522"/>
      <c r="EC11" s="522"/>
      <c r="ED11" s="522"/>
      <c r="EE11" s="522"/>
      <c r="EF11" s="522"/>
      <c r="EG11" s="522"/>
      <c r="EH11" s="522"/>
      <c r="EI11" s="522"/>
      <c r="EJ11" s="523"/>
    </row>
    <row r="12" spans="1:140" s="25" customFormat="1" ht="18" customHeight="1" x14ac:dyDescent="0.25">
      <c r="A12" s="571" t="s">
        <v>18</v>
      </c>
      <c r="B12" s="641" t="s">
        <v>259</v>
      </c>
      <c r="C12" s="335" t="s">
        <v>260</v>
      </c>
      <c r="D12" s="470">
        <f t="shared" si="1"/>
        <v>209.7</v>
      </c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5"/>
      <c r="DI12" s="475"/>
      <c r="DJ12" s="475"/>
      <c r="DK12" s="475"/>
      <c r="DL12" s="475"/>
      <c r="DM12" s="475"/>
      <c r="DN12" s="475"/>
      <c r="DO12" s="475"/>
      <c r="DP12" s="475"/>
      <c r="DQ12" s="475"/>
      <c r="DR12" s="475"/>
      <c r="DS12" s="475"/>
      <c r="DT12" s="475"/>
      <c r="DU12" s="475"/>
      <c r="DV12" s="475"/>
      <c r="DW12" s="475"/>
      <c r="DX12" s="475"/>
      <c r="DY12" s="470"/>
      <c r="DZ12" s="470"/>
      <c r="EA12" s="470"/>
      <c r="EB12" s="470"/>
      <c r="EC12" s="470"/>
      <c r="ED12" s="470"/>
      <c r="EE12" s="470"/>
      <c r="EF12" s="467">
        <v>209.7</v>
      </c>
      <c r="EG12" s="467"/>
      <c r="EH12" s="467"/>
      <c r="EI12" s="467"/>
      <c r="EJ12" s="500"/>
    </row>
    <row r="13" spans="1:140" s="25" customFormat="1" ht="20.25" customHeight="1" x14ac:dyDescent="0.25">
      <c r="A13" s="571"/>
      <c r="B13" s="617"/>
      <c r="C13" s="191" t="s">
        <v>11</v>
      </c>
      <c r="D13" s="467">
        <f t="shared" si="1"/>
        <v>446.16699999999997</v>
      </c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  <c r="BC13" s="524"/>
      <c r="BD13" s="524"/>
      <c r="BE13" s="524"/>
      <c r="BF13" s="524"/>
      <c r="BG13" s="524"/>
      <c r="BH13" s="524"/>
      <c r="BI13" s="524"/>
      <c r="BJ13" s="524"/>
      <c r="BK13" s="524"/>
      <c r="BL13" s="524"/>
      <c r="BM13" s="524"/>
      <c r="BN13" s="524"/>
      <c r="BO13" s="524"/>
      <c r="BP13" s="524"/>
      <c r="BQ13" s="524"/>
      <c r="BR13" s="524"/>
      <c r="BS13" s="524"/>
      <c r="BT13" s="524"/>
      <c r="BU13" s="524"/>
      <c r="BV13" s="524"/>
      <c r="BW13" s="524"/>
      <c r="BX13" s="524"/>
      <c r="BY13" s="524"/>
      <c r="BZ13" s="524"/>
      <c r="CA13" s="524"/>
      <c r="CB13" s="524"/>
      <c r="CC13" s="524"/>
      <c r="CD13" s="524"/>
      <c r="CE13" s="524"/>
      <c r="CF13" s="524"/>
      <c r="CG13" s="524"/>
      <c r="CH13" s="524"/>
      <c r="CI13" s="524"/>
      <c r="CJ13" s="524"/>
      <c r="CK13" s="524"/>
      <c r="CL13" s="524"/>
      <c r="CM13" s="524"/>
      <c r="CN13" s="524"/>
      <c r="CO13" s="524"/>
      <c r="CP13" s="524"/>
      <c r="CQ13" s="524"/>
      <c r="CR13" s="524"/>
      <c r="CS13" s="524"/>
      <c r="CT13" s="524"/>
      <c r="CU13" s="524"/>
      <c r="CV13" s="524"/>
      <c r="CW13" s="524"/>
      <c r="CX13" s="524"/>
      <c r="CY13" s="524"/>
      <c r="CZ13" s="524"/>
      <c r="DA13" s="524"/>
      <c r="DB13" s="524"/>
      <c r="DC13" s="524"/>
      <c r="DD13" s="524"/>
      <c r="DE13" s="524"/>
      <c r="DF13" s="524"/>
      <c r="DG13" s="524"/>
      <c r="DH13" s="524"/>
      <c r="DI13" s="524"/>
      <c r="DJ13" s="524"/>
      <c r="DK13" s="524"/>
      <c r="DL13" s="524"/>
      <c r="DM13" s="524"/>
      <c r="DN13" s="524"/>
      <c r="DO13" s="524"/>
      <c r="DP13" s="524"/>
      <c r="DQ13" s="524"/>
      <c r="DR13" s="524"/>
      <c r="DS13" s="524"/>
      <c r="DT13" s="524"/>
      <c r="DU13" s="524"/>
      <c r="DV13" s="524"/>
      <c r="DW13" s="524"/>
      <c r="DX13" s="524"/>
      <c r="DY13" s="467"/>
      <c r="DZ13" s="467"/>
      <c r="EA13" s="467"/>
      <c r="EB13" s="467"/>
      <c r="EC13" s="467"/>
      <c r="ED13" s="467"/>
      <c r="EE13" s="467"/>
      <c r="EF13" s="522">
        <v>446.16699999999997</v>
      </c>
      <c r="EG13" s="522"/>
      <c r="EH13" s="522"/>
      <c r="EI13" s="522"/>
      <c r="EJ13" s="523"/>
    </row>
    <row r="14" spans="1:140" s="25" customFormat="1" ht="19.5" customHeight="1" x14ac:dyDescent="0.25">
      <c r="A14" s="571" t="s">
        <v>57</v>
      </c>
      <c r="B14" s="641" t="s">
        <v>268</v>
      </c>
      <c r="C14" s="335" t="s">
        <v>261</v>
      </c>
      <c r="D14" s="470">
        <f t="shared" si="1"/>
        <v>1</v>
      </c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5"/>
      <c r="BM14" s="475"/>
      <c r="BN14" s="475"/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5"/>
      <c r="CI14" s="475"/>
      <c r="CJ14" s="475"/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5"/>
      <c r="CW14" s="475"/>
      <c r="CX14" s="475"/>
      <c r="CY14" s="475"/>
      <c r="CZ14" s="475"/>
      <c r="DA14" s="475"/>
      <c r="DB14" s="475"/>
      <c r="DC14" s="475"/>
      <c r="DD14" s="475"/>
      <c r="DE14" s="475"/>
      <c r="DF14" s="475"/>
      <c r="DG14" s="475"/>
      <c r="DH14" s="475"/>
      <c r="DI14" s="475"/>
      <c r="DJ14" s="475"/>
      <c r="DK14" s="475"/>
      <c r="DL14" s="475"/>
      <c r="DM14" s="475"/>
      <c r="DN14" s="475"/>
      <c r="DO14" s="475"/>
      <c r="DP14" s="475"/>
      <c r="DQ14" s="475"/>
      <c r="DR14" s="475"/>
      <c r="DS14" s="475"/>
      <c r="DT14" s="475"/>
      <c r="DU14" s="475"/>
      <c r="DV14" s="475"/>
      <c r="DW14" s="475"/>
      <c r="DX14" s="475"/>
      <c r="DY14" s="470"/>
      <c r="DZ14" s="470"/>
      <c r="EA14" s="470"/>
      <c r="EB14" s="470"/>
      <c r="EC14" s="470"/>
      <c r="ED14" s="470"/>
      <c r="EE14" s="470"/>
      <c r="EF14" s="467"/>
      <c r="EG14" s="467"/>
      <c r="EH14" s="467"/>
      <c r="EI14" s="467"/>
      <c r="EJ14" s="500">
        <v>1</v>
      </c>
    </row>
    <row r="15" spans="1:140" s="25" customFormat="1" ht="20.25" customHeight="1" x14ac:dyDescent="0.25">
      <c r="A15" s="571"/>
      <c r="B15" s="617"/>
      <c r="C15" s="191" t="s">
        <v>11</v>
      </c>
      <c r="D15" s="467">
        <f t="shared" si="1"/>
        <v>3.609</v>
      </c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/>
      <c r="BV15" s="524"/>
      <c r="BW15" s="524"/>
      <c r="BX15" s="524"/>
      <c r="BY15" s="524"/>
      <c r="BZ15" s="524"/>
      <c r="CA15" s="524"/>
      <c r="CB15" s="524"/>
      <c r="CC15" s="524"/>
      <c r="CD15" s="524"/>
      <c r="CE15" s="524"/>
      <c r="CF15" s="524"/>
      <c r="CG15" s="524"/>
      <c r="CH15" s="524"/>
      <c r="CI15" s="524"/>
      <c r="CJ15" s="524"/>
      <c r="CK15" s="524"/>
      <c r="CL15" s="524"/>
      <c r="CM15" s="524"/>
      <c r="CN15" s="524"/>
      <c r="CO15" s="524"/>
      <c r="CP15" s="524"/>
      <c r="CQ15" s="524"/>
      <c r="CR15" s="524"/>
      <c r="CS15" s="524"/>
      <c r="CT15" s="524"/>
      <c r="CU15" s="524"/>
      <c r="CV15" s="524"/>
      <c r="CW15" s="524"/>
      <c r="CX15" s="524"/>
      <c r="CY15" s="524"/>
      <c r="CZ15" s="524"/>
      <c r="DA15" s="524"/>
      <c r="DB15" s="524"/>
      <c r="DC15" s="524"/>
      <c r="DD15" s="524"/>
      <c r="DE15" s="524"/>
      <c r="DF15" s="524"/>
      <c r="DG15" s="524"/>
      <c r="DH15" s="524"/>
      <c r="DI15" s="524"/>
      <c r="DJ15" s="524"/>
      <c r="DK15" s="524"/>
      <c r="DL15" s="524"/>
      <c r="DM15" s="524"/>
      <c r="DN15" s="524"/>
      <c r="DO15" s="524"/>
      <c r="DP15" s="524"/>
      <c r="DQ15" s="524"/>
      <c r="DR15" s="524"/>
      <c r="DS15" s="524"/>
      <c r="DT15" s="524"/>
      <c r="DU15" s="524"/>
      <c r="DV15" s="524"/>
      <c r="DW15" s="524"/>
      <c r="DX15" s="524"/>
      <c r="DY15" s="467"/>
      <c r="DZ15" s="467"/>
      <c r="EA15" s="467"/>
      <c r="EB15" s="467"/>
      <c r="EC15" s="467"/>
      <c r="ED15" s="467"/>
      <c r="EE15" s="467"/>
      <c r="EF15" s="522"/>
      <c r="EG15" s="522"/>
      <c r="EH15" s="522"/>
      <c r="EI15" s="522"/>
      <c r="EJ15" s="523">
        <v>3.609</v>
      </c>
    </row>
    <row r="16" spans="1:140" s="25" customFormat="1" ht="17.25" customHeight="1" x14ac:dyDescent="0.25">
      <c r="A16" s="571" t="s">
        <v>24</v>
      </c>
      <c r="B16" s="641" t="s">
        <v>266</v>
      </c>
      <c r="C16" s="335" t="s">
        <v>28</v>
      </c>
      <c r="D16" s="470">
        <f t="shared" si="1"/>
        <v>17</v>
      </c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  <c r="AU16" s="475"/>
      <c r="AV16" s="475"/>
      <c r="AW16" s="475"/>
      <c r="AX16" s="475"/>
      <c r="AY16" s="475"/>
      <c r="AZ16" s="475"/>
      <c r="BA16" s="475"/>
      <c r="BB16" s="475"/>
      <c r="BC16" s="475"/>
      <c r="BD16" s="475"/>
      <c r="BE16" s="475"/>
      <c r="BF16" s="475"/>
      <c r="BG16" s="475"/>
      <c r="BH16" s="475"/>
      <c r="BI16" s="475"/>
      <c r="BJ16" s="475"/>
      <c r="BK16" s="475"/>
      <c r="BL16" s="475"/>
      <c r="BM16" s="475"/>
      <c r="BN16" s="475"/>
      <c r="BO16" s="475"/>
      <c r="BP16" s="475"/>
      <c r="BQ16" s="475"/>
      <c r="BR16" s="475"/>
      <c r="BS16" s="475"/>
      <c r="BT16" s="475"/>
      <c r="BU16" s="475"/>
      <c r="BV16" s="475"/>
      <c r="BW16" s="475"/>
      <c r="BX16" s="475"/>
      <c r="BY16" s="475"/>
      <c r="BZ16" s="475"/>
      <c r="CA16" s="475"/>
      <c r="CB16" s="475"/>
      <c r="CC16" s="475"/>
      <c r="CD16" s="475"/>
      <c r="CE16" s="475"/>
      <c r="CF16" s="475"/>
      <c r="CG16" s="475"/>
      <c r="CH16" s="475"/>
      <c r="CI16" s="475"/>
      <c r="CJ16" s="475"/>
      <c r="CK16" s="475"/>
      <c r="CL16" s="475"/>
      <c r="CM16" s="475"/>
      <c r="CN16" s="475"/>
      <c r="CO16" s="475"/>
      <c r="CP16" s="475"/>
      <c r="CQ16" s="475"/>
      <c r="CR16" s="475"/>
      <c r="CS16" s="475"/>
      <c r="CT16" s="475"/>
      <c r="CU16" s="475"/>
      <c r="CV16" s="475"/>
      <c r="CW16" s="475"/>
      <c r="CX16" s="475"/>
      <c r="CY16" s="475"/>
      <c r="CZ16" s="475"/>
      <c r="DA16" s="475"/>
      <c r="DB16" s="475"/>
      <c r="DC16" s="475"/>
      <c r="DD16" s="475"/>
      <c r="DE16" s="475"/>
      <c r="DF16" s="475"/>
      <c r="DG16" s="475"/>
      <c r="DH16" s="475"/>
      <c r="DI16" s="475"/>
      <c r="DJ16" s="475"/>
      <c r="DK16" s="475"/>
      <c r="DL16" s="475"/>
      <c r="DM16" s="475"/>
      <c r="DN16" s="475"/>
      <c r="DO16" s="475"/>
      <c r="DP16" s="475"/>
      <c r="DQ16" s="475"/>
      <c r="DR16" s="475"/>
      <c r="DS16" s="475"/>
      <c r="DT16" s="475"/>
      <c r="DU16" s="475"/>
      <c r="DV16" s="475"/>
      <c r="DW16" s="475"/>
      <c r="DX16" s="475"/>
      <c r="DY16" s="470"/>
      <c r="DZ16" s="470"/>
      <c r="EA16" s="470">
        <v>16</v>
      </c>
      <c r="EB16" s="470"/>
      <c r="EC16" s="470">
        <v>1</v>
      </c>
      <c r="ED16" s="470"/>
      <c r="EE16" s="470"/>
      <c r="EF16" s="467"/>
      <c r="EG16" s="467"/>
      <c r="EH16" s="467"/>
      <c r="EI16" s="467"/>
      <c r="EJ16" s="500"/>
    </row>
    <row r="17" spans="1:140" s="25" customFormat="1" ht="20.25" customHeight="1" x14ac:dyDescent="0.25">
      <c r="A17" s="571"/>
      <c r="B17" s="617"/>
      <c r="C17" s="191" t="s">
        <v>43</v>
      </c>
      <c r="D17" s="467">
        <f t="shared" si="1"/>
        <v>2.1480000000000001</v>
      </c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524"/>
      <c r="AA17" s="524"/>
      <c r="AB17" s="524"/>
      <c r="AC17" s="524"/>
      <c r="AD17" s="524"/>
      <c r="AE17" s="524"/>
      <c r="AF17" s="524"/>
      <c r="AG17" s="524"/>
      <c r="AH17" s="524"/>
      <c r="AI17" s="524"/>
      <c r="AJ17" s="524"/>
      <c r="AK17" s="524"/>
      <c r="AL17" s="524"/>
      <c r="AM17" s="524"/>
      <c r="AN17" s="524"/>
      <c r="AO17" s="524"/>
      <c r="AP17" s="524"/>
      <c r="AQ17" s="524"/>
      <c r="AR17" s="524"/>
      <c r="AS17" s="524"/>
      <c r="AT17" s="524"/>
      <c r="AU17" s="524"/>
      <c r="AV17" s="524"/>
      <c r="AW17" s="524"/>
      <c r="AX17" s="524"/>
      <c r="AY17" s="524"/>
      <c r="AZ17" s="524"/>
      <c r="BA17" s="524"/>
      <c r="BB17" s="524"/>
      <c r="BC17" s="524"/>
      <c r="BD17" s="524"/>
      <c r="BE17" s="524"/>
      <c r="BF17" s="524"/>
      <c r="BG17" s="524"/>
      <c r="BH17" s="524"/>
      <c r="BI17" s="524"/>
      <c r="BJ17" s="524"/>
      <c r="BK17" s="524"/>
      <c r="BL17" s="524"/>
      <c r="BM17" s="524"/>
      <c r="BN17" s="524"/>
      <c r="BO17" s="524"/>
      <c r="BP17" s="524"/>
      <c r="BQ17" s="524"/>
      <c r="BR17" s="524"/>
      <c r="BS17" s="524"/>
      <c r="BT17" s="524"/>
      <c r="BU17" s="524"/>
      <c r="BV17" s="524"/>
      <c r="BW17" s="524"/>
      <c r="BX17" s="524"/>
      <c r="BY17" s="524"/>
      <c r="BZ17" s="524"/>
      <c r="CA17" s="524"/>
      <c r="CB17" s="524"/>
      <c r="CC17" s="524"/>
      <c r="CD17" s="524"/>
      <c r="CE17" s="524"/>
      <c r="CF17" s="524"/>
      <c r="CG17" s="524"/>
      <c r="CH17" s="524"/>
      <c r="CI17" s="524"/>
      <c r="CJ17" s="524"/>
      <c r="CK17" s="524"/>
      <c r="CL17" s="524"/>
      <c r="CM17" s="524"/>
      <c r="CN17" s="524"/>
      <c r="CO17" s="524"/>
      <c r="CP17" s="524"/>
      <c r="CQ17" s="524"/>
      <c r="CR17" s="524"/>
      <c r="CS17" s="524"/>
      <c r="CT17" s="524"/>
      <c r="CU17" s="524"/>
      <c r="CV17" s="524"/>
      <c r="CW17" s="524"/>
      <c r="CX17" s="524"/>
      <c r="CY17" s="524"/>
      <c r="CZ17" s="524"/>
      <c r="DA17" s="524"/>
      <c r="DB17" s="524"/>
      <c r="DC17" s="524"/>
      <c r="DD17" s="524"/>
      <c r="DE17" s="524"/>
      <c r="DF17" s="524"/>
      <c r="DG17" s="524"/>
      <c r="DH17" s="524"/>
      <c r="DI17" s="524"/>
      <c r="DJ17" s="524"/>
      <c r="DK17" s="524"/>
      <c r="DL17" s="524"/>
      <c r="DM17" s="524"/>
      <c r="DN17" s="524"/>
      <c r="DO17" s="524"/>
      <c r="DP17" s="524"/>
      <c r="DQ17" s="524"/>
      <c r="DR17" s="524"/>
      <c r="DS17" s="524"/>
      <c r="DT17" s="524"/>
      <c r="DU17" s="524"/>
      <c r="DV17" s="524"/>
      <c r="DW17" s="524"/>
      <c r="DX17" s="524"/>
      <c r="DY17" s="467"/>
      <c r="DZ17" s="467"/>
      <c r="EA17" s="467">
        <v>1.621</v>
      </c>
      <c r="EB17" s="467"/>
      <c r="EC17" s="467">
        <v>0.52700000000000002</v>
      </c>
      <c r="ED17" s="467"/>
      <c r="EE17" s="467"/>
      <c r="EF17" s="522"/>
      <c r="EG17" s="522"/>
      <c r="EH17" s="522"/>
      <c r="EI17" s="522"/>
      <c r="EJ17" s="523"/>
    </row>
    <row r="18" spans="1:140" s="25" customFormat="1" ht="17.25" customHeight="1" x14ac:dyDescent="0.25">
      <c r="A18" s="573" t="s">
        <v>25</v>
      </c>
      <c r="B18" s="641" t="s">
        <v>264</v>
      </c>
      <c r="C18" s="335" t="s">
        <v>261</v>
      </c>
      <c r="D18" s="522">
        <f t="shared" si="1"/>
        <v>15</v>
      </c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5"/>
      <c r="AL18" s="475"/>
      <c r="AM18" s="475"/>
      <c r="AN18" s="475"/>
      <c r="AO18" s="475"/>
      <c r="AP18" s="475"/>
      <c r="AQ18" s="475"/>
      <c r="AR18" s="475"/>
      <c r="AS18" s="475"/>
      <c r="AT18" s="475"/>
      <c r="AU18" s="475"/>
      <c r="AV18" s="475"/>
      <c r="AW18" s="475"/>
      <c r="AX18" s="475"/>
      <c r="AY18" s="475"/>
      <c r="AZ18" s="475"/>
      <c r="BA18" s="475"/>
      <c r="BB18" s="475"/>
      <c r="BC18" s="475"/>
      <c r="BD18" s="475"/>
      <c r="BE18" s="475"/>
      <c r="BF18" s="475"/>
      <c r="BG18" s="475"/>
      <c r="BH18" s="475"/>
      <c r="BI18" s="475"/>
      <c r="BJ18" s="475"/>
      <c r="BK18" s="475"/>
      <c r="BL18" s="475"/>
      <c r="BM18" s="475"/>
      <c r="BN18" s="475"/>
      <c r="BO18" s="475"/>
      <c r="BP18" s="475"/>
      <c r="BQ18" s="475"/>
      <c r="BR18" s="475"/>
      <c r="BS18" s="475"/>
      <c r="BT18" s="475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5"/>
      <c r="CH18" s="475"/>
      <c r="CI18" s="475"/>
      <c r="CJ18" s="475"/>
      <c r="CK18" s="475"/>
      <c r="CL18" s="475"/>
      <c r="CM18" s="475"/>
      <c r="CN18" s="475"/>
      <c r="CO18" s="475"/>
      <c r="CP18" s="475"/>
      <c r="CQ18" s="475"/>
      <c r="CR18" s="475"/>
      <c r="CS18" s="475"/>
      <c r="CT18" s="475"/>
      <c r="CU18" s="475"/>
      <c r="CV18" s="475"/>
      <c r="CW18" s="475"/>
      <c r="CX18" s="475"/>
      <c r="CY18" s="475"/>
      <c r="CZ18" s="475"/>
      <c r="DA18" s="475"/>
      <c r="DB18" s="475"/>
      <c r="DC18" s="475"/>
      <c r="DD18" s="475"/>
      <c r="DE18" s="475"/>
      <c r="DF18" s="475"/>
      <c r="DG18" s="475"/>
      <c r="DH18" s="475"/>
      <c r="DI18" s="475"/>
      <c r="DJ18" s="475"/>
      <c r="DK18" s="475"/>
      <c r="DL18" s="475"/>
      <c r="DM18" s="475"/>
      <c r="DN18" s="475"/>
      <c r="DO18" s="475"/>
      <c r="DP18" s="475"/>
      <c r="DQ18" s="475"/>
      <c r="DR18" s="475"/>
      <c r="DS18" s="475"/>
      <c r="DT18" s="475"/>
      <c r="DU18" s="475"/>
      <c r="DV18" s="475"/>
      <c r="DW18" s="475"/>
      <c r="DX18" s="480"/>
      <c r="DY18" s="493">
        <v>10.5</v>
      </c>
      <c r="DZ18" s="467"/>
      <c r="EA18" s="467"/>
      <c r="EB18" s="467"/>
      <c r="EC18" s="467"/>
      <c r="ED18" s="467"/>
      <c r="EE18" s="467">
        <v>3.5</v>
      </c>
      <c r="EF18" s="467"/>
      <c r="EG18" s="467">
        <v>1</v>
      </c>
      <c r="EH18" s="467"/>
      <c r="EI18" s="467"/>
      <c r="EJ18" s="500"/>
    </row>
    <row r="19" spans="1:140" s="25" customFormat="1" ht="20.25" customHeight="1" thickBot="1" x14ac:dyDescent="0.3">
      <c r="A19" s="560"/>
      <c r="B19" s="642"/>
      <c r="C19" s="329" t="s">
        <v>242</v>
      </c>
      <c r="D19" s="468">
        <f t="shared" si="1"/>
        <v>12.349</v>
      </c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  <c r="AA19" s="532"/>
      <c r="AB19" s="532"/>
      <c r="AC19" s="532"/>
      <c r="AD19" s="532"/>
      <c r="AE19" s="532"/>
      <c r="AF19" s="532"/>
      <c r="AG19" s="532"/>
      <c r="AH19" s="532"/>
      <c r="AI19" s="532"/>
      <c r="AJ19" s="532"/>
      <c r="AK19" s="532"/>
      <c r="AL19" s="532"/>
      <c r="AM19" s="532"/>
      <c r="AN19" s="532"/>
      <c r="AO19" s="532"/>
      <c r="AP19" s="532"/>
      <c r="AQ19" s="532"/>
      <c r="AR19" s="532"/>
      <c r="AS19" s="532"/>
      <c r="AT19" s="532"/>
      <c r="AU19" s="532"/>
      <c r="AV19" s="532"/>
      <c r="AW19" s="532"/>
      <c r="AX19" s="532"/>
      <c r="AY19" s="532"/>
      <c r="AZ19" s="532"/>
      <c r="BA19" s="532"/>
      <c r="BB19" s="532"/>
      <c r="BC19" s="532"/>
      <c r="BD19" s="532"/>
      <c r="BE19" s="532"/>
      <c r="BF19" s="532"/>
      <c r="BG19" s="532"/>
      <c r="BH19" s="532"/>
      <c r="BI19" s="532"/>
      <c r="BJ19" s="532"/>
      <c r="BK19" s="532"/>
      <c r="BL19" s="532"/>
      <c r="BM19" s="532"/>
      <c r="BN19" s="532"/>
      <c r="BO19" s="532"/>
      <c r="BP19" s="532"/>
      <c r="BQ19" s="532"/>
      <c r="BR19" s="532"/>
      <c r="BS19" s="532"/>
      <c r="BT19" s="532"/>
      <c r="BU19" s="532"/>
      <c r="BV19" s="532"/>
      <c r="BW19" s="532"/>
      <c r="BX19" s="532"/>
      <c r="BY19" s="532"/>
      <c r="BZ19" s="532"/>
      <c r="CA19" s="532"/>
      <c r="CB19" s="532"/>
      <c r="CC19" s="532"/>
      <c r="CD19" s="532"/>
      <c r="CE19" s="532"/>
      <c r="CF19" s="532"/>
      <c r="CG19" s="532"/>
      <c r="CH19" s="532"/>
      <c r="CI19" s="532"/>
      <c r="CJ19" s="532"/>
      <c r="CK19" s="532"/>
      <c r="CL19" s="532"/>
      <c r="CM19" s="532"/>
      <c r="CN19" s="532"/>
      <c r="CO19" s="532"/>
      <c r="CP19" s="532"/>
      <c r="CQ19" s="532"/>
      <c r="CR19" s="532"/>
      <c r="CS19" s="532"/>
      <c r="CT19" s="532"/>
      <c r="CU19" s="532"/>
      <c r="CV19" s="532"/>
      <c r="CW19" s="532"/>
      <c r="CX19" s="532"/>
      <c r="CY19" s="532"/>
      <c r="CZ19" s="532"/>
      <c r="DA19" s="532"/>
      <c r="DB19" s="532"/>
      <c r="DC19" s="532"/>
      <c r="DD19" s="532"/>
      <c r="DE19" s="532"/>
      <c r="DF19" s="532"/>
      <c r="DG19" s="532"/>
      <c r="DH19" s="532"/>
      <c r="DI19" s="532"/>
      <c r="DJ19" s="532"/>
      <c r="DK19" s="532"/>
      <c r="DL19" s="532"/>
      <c r="DM19" s="532"/>
      <c r="DN19" s="532"/>
      <c r="DO19" s="532"/>
      <c r="DP19" s="532"/>
      <c r="DQ19" s="532"/>
      <c r="DR19" s="532"/>
      <c r="DS19" s="532"/>
      <c r="DT19" s="532"/>
      <c r="DU19" s="532"/>
      <c r="DV19" s="532"/>
      <c r="DW19" s="532"/>
      <c r="DX19" s="533"/>
      <c r="DY19" s="495">
        <v>9.9670000000000005</v>
      </c>
      <c r="DZ19" s="522"/>
      <c r="EA19" s="522"/>
      <c r="EB19" s="522"/>
      <c r="EC19" s="522"/>
      <c r="ED19" s="522"/>
      <c r="EE19" s="522">
        <v>1.478</v>
      </c>
      <c r="EF19" s="522"/>
      <c r="EG19" s="522">
        <v>0.90400000000000003</v>
      </c>
      <c r="EH19" s="522"/>
      <c r="EI19" s="522"/>
      <c r="EJ19" s="523"/>
    </row>
    <row r="20" spans="1:140" s="25" customFormat="1" ht="15.75" thickBot="1" x14ac:dyDescent="0.3">
      <c r="A20" s="397" t="s">
        <v>75</v>
      </c>
      <c r="B20" s="454" t="s">
        <v>76</v>
      </c>
      <c r="C20" s="399" t="s">
        <v>11</v>
      </c>
      <c r="D20" s="527">
        <f t="shared" si="1"/>
        <v>481.036</v>
      </c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471"/>
      <c r="BE20" s="471"/>
      <c r="BF20" s="471"/>
      <c r="BG20" s="471"/>
      <c r="BH20" s="471"/>
      <c r="BI20" s="471"/>
      <c r="BJ20" s="471"/>
      <c r="BK20" s="471"/>
      <c r="BL20" s="471"/>
      <c r="BM20" s="471"/>
      <c r="BN20" s="471"/>
      <c r="BO20" s="471"/>
      <c r="BP20" s="471"/>
      <c r="BQ20" s="471"/>
      <c r="BR20" s="471"/>
      <c r="BS20" s="471"/>
      <c r="BT20" s="471"/>
      <c r="BU20" s="471"/>
      <c r="BV20" s="471"/>
      <c r="BW20" s="471"/>
      <c r="BX20" s="471"/>
      <c r="BY20" s="471"/>
      <c r="BZ20" s="471"/>
      <c r="CA20" s="471"/>
      <c r="CB20" s="471"/>
      <c r="CC20" s="471"/>
      <c r="CD20" s="471"/>
      <c r="CE20" s="471"/>
      <c r="CF20" s="471"/>
      <c r="CG20" s="471"/>
      <c r="CH20" s="471"/>
      <c r="CI20" s="471"/>
      <c r="CJ20" s="471"/>
      <c r="CK20" s="471"/>
      <c r="CL20" s="471"/>
      <c r="CM20" s="471"/>
      <c r="CN20" s="471"/>
      <c r="CO20" s="471"/>
      <c r="CP20" s="471"/>
      <c r="CQ20" s="471"/>
      <c r="CR20" s="471"/>
      <c r="CS20" s="471"/>
      <c r="CT20" s="471"/>
      <c r="CU20" s="471"/>
      <c r="CV20" s="471"/>
      <c r="CW20" s="471"/>
      <c r="CX20" s="471"/>
      <c r="CY20" s="471"/>
      <c r="CZ20" s="471"/>
      <c r="DA20" s="471"/>
      <c r="DB20" s="471"/>
      <c r="DC20" s="471"/>
      <c r="DD20" s="471"/>
      <c r="DE20" s="471"/>
      <c r="DF20" s="471"/>
      <c r="DG20" s="471"/>
      <c r="DH20" s="471"/>
      <c r="DI20" s="471"/>
      <c r="DJ20" s="471"/>
      <c r="DK20" s="471"/>
      <c r="DL20" s="471"/>
      <c r="DM20" s="471"/>
      <c r="DN20" s="471"/>
      <c r="DO20" s="471"/>
      <c r="DP20" s="471"/>
      <c r="DQ20" s="471"/>
      <c r="DR20" s="471"/>
      <c r="DS20" s="471"/>
      <c r="DT20" s="471"/>
      <c r="DU20" s="471"/>
      <c r="DV20" s="471"/>
      <c r="DW20" s="471"/>
      <c r="DX20" s="481"/>
      <c r="DY20" s="496">
        <f>DY22+DY32+DY34</f>
        <v>42.993000000000002</v>
      </c>
      <c r="DZ20" s="527">
        <f t="shared" ref="DZ20:EJ20" si="2">DZ22+DZ32+DZ34</f>
        <v>28.821000000000002</v>
      </c>
      <c r="EA20" s="527">
        <f t="shared" si="2"/>
        <v>32.53</v>
      </c>
      <c r="EB20" s="527">
        <f t="shared" si="2"/>
        <v>15.243</v>
      </c>
      <c r="EC20" s="527">
        <f t="shared" si="2"/>
        <v>17.420000000000002</v>
      </c>
      <c r="ED20" s="527">
        <f t="shared" si="2"/>
        <v>158.61000000000001</v>
      </c>
      <c r="EE20" s="527">
        <f t="shared" si="2"/>
        <v>74.94</v>
      </c>
      <c r="EF20" s="527">
        <f t="shared" si="2"/>
        <v>22.013999999999999</v>
      </c>
      <c r="EG20" s="527">
        <f t="shared" si="2"/>
        <v>14.385</v>
      </c>
      <c r="EH20" s="527">
        <f>EH22+EH32+EH34</f>
        <v>27.5</v>
      </c>
      <c r="EI20" s="527">
        <f t="shared" si="2"/>
        <v>23.166</v>
      </c>
      <c r="EJ20" s="528">
        <f t="shared" si="2"/>
        <v>23.414000000000001</v>
      </c>
    </row>
    <row r="21" spans="1:140" s="25" customFormat="1" ht="15" x14ac:dyDescent="0.25">
      <c r="A21" s="636" t="s">
        <v>205</v>
      </c>
      <c r="B21" s="638" t="s">
        <v>206</v>
      </c>
      <c r="C21" s="466" t="s">
        <v>17</v>
      </c>
      <c r="D21" s="469">
        <f t="shared" si="1"/>
        <v>0</v>
      </c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82"/>
      <c r="DY21" s="469">
        <f t="shared" ref="DY21:EG21" si="3">DY23+DY25+DY27+DY29</f>
        <v>0</v>
      </c>
      <c r="DZ21" s="469">
        <f t="shared" si="3"/>
        <v>0</v>
      </c>
      <c r="EA21" s="469">
        <f t="shared" si="3"/>
        <v>0</v>
      </c>
      <c r="EB21" s="469">
        <f>EB23+EB25+EB27+EB29</f>
        <v>0</v>
      </c>
      <c r="EC21" s="469">
        <f t="shared" si="3"/>
        <v>0</v>
      </c>
      <c r="ED21" s="469">
        <f t="shared" si="3"/>
        <v>0</v>
      </c>
      <c r="EE21" s="469">
        <f t="shared" si="3"/>
        <v>0</v>
      </c>
      <c r="EF21" s="469">
        <f t="shared" si="3"/>
        <v>0</v>
      </c>
      <c r="EG21" s="469">
        <f t="shared" si="3"/>
        <v>0</v>
      </c>
      <c r="EH21" s="469">
        <f>EH23+EH25+EH27+EH29</f>
        <v>0</v>
      </c>
      <c r="EI21" s="469">
        <f t="shared" ref="EI21:EJ21" si="4">EI23+EI25+EI27+EI29</f>
        <v>0</v>
      </c>
      <c r="EJ21" s="498">
        <f t="shared" si="4"/>
        <v>0</v>
      </c>
    </row>
    <row r="22" spans="1:140" s="25" customFormat="1" ht="15" x14ac:dyDescent="0.25">
      <c r="A22" s="637"/>
      <c r="B22" s="639"/>
      <c r="C22" s="461" t="s">
        <v>11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83"/>
      <c r="DY22" s="467">
        <f t="shared" ref="DY22:EG22" si="5">DY24+DY26+DY28+DY30</f>
        <v>0</v>
      </c>
      <c r="DZ22" s="467">
        <f t="shared" si="5"/>
        <v>0</v>
      </c>
      <c r="EA22" s="467">
        <f t="shared" si="5"/>
        <v>0</v>
      </c>
      <c r="EB22" s="467">
        <f t="shared" si="5"/>
        <v>0</v>
      </c>
      <c r="EC22" s="467">
        <f t="shared" si="5"/>
        <v>0</v>
      </c>
      <c r="ED22" s="467">
        <f t="shared" si="5"/>
        <v>0</v>
      </c>
      <c r="EE22" s="467">
        <f t="shared" si="5"/>
        <v>0</v>
      </c>
      <c r="EF22" s="467">
        <f t="shared" si="5"/>
        <v>0</v>
      </c>
      <c r="EG22" s="467">
        <f t="shared" si="5"/>
        <v>0</v>
      </c>
      <c r="EH22" s="467">
        <f>EH24+EH26+EH28+EH30</f>
        <v>0</v>
      </c>
      <c r="EI22" s="467">
        <f t="shared" ref="EI22:EJ22" si="6">EI24+EI26+EI28+EI30</f>
        <v>0</v>
      </c>
      <c r="EJ22" s="500">
        <f t="shared" si="6"/>
        <v>0</v>
      </c>
    </row>
    <row r="23" spans="1:140" ht="15" x14ac:dyDescent="0.25">
      <c r="A23" s="571" t="s">
        <v>229</v>
      </c>
      <c r="B23" s="572" t="s">
        <v>19</v>
      </c>
      <c r="C23" s="191" t="s">
        <v>20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83"/>
      <c r="DY23" s="499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500"/>
    </row>
    <row r="24" spans="1:140" ht="15" x14ac:dyDescent="0.25">
      <c r="A24" s="571"/>
      <c r="B24" s="572"/>
      <c r="C24" s="191" t="s">
        <v>11</v>
      </c>
      <c r="D24" s="467">
        <f t="shared" si="1"/>
        <v>0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83"/>
      <c r="DY24" s="499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500"/>
    </row>
    <row r="25" spans="1:140" ht="15" x14ac:dyDescent="0.25">
      <c r="A25" s="571" t="s">
        <v>230</v>
      </c>
      <c r="B25" s="572" t="s">
        <v>21</v>
      </c>
      <c r="C25" s="191" t="s">
        <v>17</v>
      </c>
      <c r="D25" s="467">
        <f t="shared" si="1"/>
        <v>0</v>
      </c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83"/>
      <c r="DY25" s="499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500"/>
    </row>
    <row r="26" spans="1:140" ht="15" x14ac:dyDescent="0.25">
      <c r="A26" s="571"/>
      <c r="B26" s="572"/>
      <c r="C26" s="191" t="s">
        <v>11</v>
      </c>
      <c r="D26" s="467">
        <f t="shared" si="1"/>
        <v>0</v>
      </c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83"/>
      <c r="DY26" s="499"/>
      <c r="DZ26" s="467"/>
      <c r="EA26" s="467"/>
      <c r="EB26" s="467"/>
      <c r="EC26" s="467"/>
      <c r="ED26" s="467"/>
      <c r="EE26" s="467"/>
      <c r="EF26" s="467"/>
      <c r="EG26" s="467"/>
      <c r="EH26" s="467"/>
      <c r="EI26" s="467"/>
      <c r="EJ26" s="500"/>
    </row>
    <row r="27" spans="1:140" ht="15" x14ac:dyDescent="0.25">
      <c r="A27" s="571" t="s">
        <v>231</v>
      </c>
      <c r="B27" s="572" t="s">
        <v>22</v>
      </c>
      <c r="C27" s="191" t="s">
        <v>17</v>
      </c>
      <c r="D27" s="467">
        <f t="shared" si="1"/>
        <v>0</v>
      </c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7"/>
      <c r="CD27" s="467"/>
      <c r="CE27" s="467"/>
      <c r="CF27" s="467"/>
      <c r="CG27" s="467"/>
      <c r="CH27" s="467"/>
      <c r="CI27" s="467"/>
      <c r="CJ27" s="467"/>
      <c r="CK27" s="467"/>
      <c r="CL27" s="467"/>
      <c r="CM27" s="467"/>
      <c r="CN27" s="467"/>
      <c r="CO27" s="467"/>
      <c r="CP27" s="467"/>
      <c r="CQ27" s="467"/>
      <c r="CR27" s="467"/>
      <c r="CS27" s="467"/>
      <c r="CT27" s="467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7"/>
      <c r="DS27" s="467"/>
      <c r="DT27" s="467"/>
      <c r="DU27" s="467"/>
      <c r="DV27" s="467"/>
      <c r="DW27" s="467"/>
      <c r="DX27" s="483"/>
      <c r="DY27" s="499"/>
      <c r="DZ27" s="467"/>
      <c r="EA27" s="467"/>
      <c r="EB27" s="467"/>
      <c r="EC27" s="467"/>
      <c r="ED27" s="467"/>
      <c r="EE27" s="467"/>
      <c r="EF27" s="467"/>
      <c r="EG27" s="467"/>
      <c r="EH27" s="467"/>
      <c r="EI27" s="467"/>
      <c r="EJ27" s="500"/>
    </row>
    <row r="28" spans="1:140" ht="15" x14ac:dyDescent="0.25">
      <c r="A28" s="571"/>
      <c r="B28" s="572"/>
      <c r="C28" s="191" t="s">
        <v>11</v>
      </c>
      <c r="D28" s="467">
        <f t="shared" si="1"/>
        <v>0</v>
      </c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83"/>
      <c r="DY28" s="499"/>
      <c r="DZ28" s="467"/>
      <c r="EA28" s="467"/>
      <c r="EB28" s="467"/>
      <c r="EC28" s="467"/>
      <c r="ED28" s="467"/>
      <c r="EE28" s="467"/>
      <c r="EF28" s="467"/>
      <c r="EG28" s="467"/>
      <c r="EH28" s="467"/>
      <c r="EI28" s="467"/>
      <c r="EJ28" s="500"/>
    </row>
    <row r="29" spans="1:140" ht="15" x14ac:dyDescent="0.25">
      <c r="A29" s="571" t="s">
        <v>232</v>
      </c>
      <c r="B29" s="572" t="s">
        <v>23</v>
      </c>
      <c r="C29" s="191" t="s">
        <v>17</v>
      </c>
      <c r="D29" s="467">
        <f t="shared" si="1"/>
        <v>0</v>
      </c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83"/>
      <c r="DY29" s="499"/>
      <c r="DZ29" s="467"/>
      <c r="EA29" s="467"/>
      <c r="EB29" s="467"/>
      <c r="EC29" s="467"/>
      <c r="ED29" s="467"/>
      <c r="EE29" s="467"/>
      <c r="EF29" s="467"/>
      <c r="EG29" s="467"/>
      <c r="EH29" s="467"/>
      <c r="EI29" s="467"/>
      <c r="EJ29" s="500"/>
    </row>
    <row r="30" spans="1:140" ht="15.75" customHeight="1" x14ac:dyDescent="0.25">
      <c r="A30" s="574"/>
      <c r="B30" s="643"/>
      <c r="C30" s="344" t="s">
        <v>11</v>
      </c>
      <c r="D30" s="470">
        <f t="shared" si="1"/>
        <v>0</v>
      </c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85"/>
      <c r="DY30" s="493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94"/>
    </row>
    <row r="31" spans="1:140" ht="15" x14ac:dyDescent="0.25">
      <c r="A31" s="571" t="s">
        <v>112</v>
      </c>
      <c r="B31" s="616" t="s">
        <v>257</v>
      </c>
      <c r="C31" s="191" t="s">
        <v>28</v>
      </c>
      <c r="D31" s="467">
        <f t="shared" si="1"/>
        <v>0</v>
      </c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7"/>
      <c r="BT31" s="467"/>
      <c r="BU31" s="467"/>
      <c r="BV31" s="467"/>
      <c r="BW31" s="467"/>
      <c r="BX31" s="467"/>
      <c r="BY31" s="467"/>
      <c r="BZ31" s="467"/>
      <c r="CA31" s="467"/>
      <c r="CB31" s="467"/>
      <c r="CC31" s="467"/>
      <c r="CD31" s="467"/>
      <c r="CE31" s="467"/>
      <c r="CF31" s="467"/>
      <c r="CG31" s="467"/>
      <c r="CH31" s="467"/>
      <c r="CI31" s="467"/>
      <c r="CJ31" s="467"/>
      <c r="CK31" s="467"/>
      <c r="CL31" s="467"/>
      <c r="CM31" s="467"/>
      <c r="CN31" s="467"/>
      <c r="CO31" s="467"/>
      <c r="CP31" s="467"/>
      <c r="CQ31" s="467"/>
      <c r="CR31" s="467"/>
      <c r="CS31" s="467"/>
      <c r="CT31" s="467"/>
      <c r="CU31" s="467"/>
      <c r="CV31" s="467"/>
      <c r="CW31" s="467"/>
      <c r="CX31" s="467"/>
      <c r="CY31" s="467"/>
      <c r="CZ31" s="467"/>
      <c r="DA31" s="467"/>
      <c r="DB31" s="467"/>
      <c r="DC31" s="467"/>
      <c r="DD31" s="467"/>
      <c r="DE31" s="467"/>
      <c r="DF31" s="467"/>
      <c r="DG31" s="467"/>
      <c r="DH31" s="467"/>
      <c r="DI31" s="467"/>
      <c r="DJ31" s="467"/>
      <c r="DK31" s="467"/>
      <c r="DL31" s="467"/>
      <c r="DM31" s="467"/>
      <c r="DN31" s="467"/>
      <c r="DO31" s="467"/>
      <c r="DP31" s="467"/>
      <c r="DQ31" s="467"/>
      <c r="DR31" s="467"/>
      <c r="DS31" s="467"/>
      <c r="DT31" s="467"/>
      <c r="DU31" s="467"/>
      <c r="DV31" s="467"/>
      <c r="DW31" s="467"/>
      <c r="DX31" s="483"/>
      <c r="DY31" s="499"/>
      <c r="DZ31" s="467"/>
      <c r="EA31" s="467"/>
      <c r="EB31" s="467"/>
      <c r="EC31" s="467"/>
      <c r="ED31" s="467"/>
      <c r="EE31" s="467"/>
      <c r="EF31" s="467"/>
      <c r="EG31" s="467"/>
      <c r="EH31" s="467"/>
      <c r="EI31" s="467"/>
      <c r="EJ31" s="500"/>
    </row>
    <row r="32" spans="1:140" ht="15" x14ac:dyDescent="0.25">
      <c r="A32" s="571"/>
      <c r="B32" s="616"/>
      <c r="C32" s="191" t="s">
        <v>11</v>
      </c>
      <c r="D32" s="467">
        <f t="shared" si="1"/>
        <v>0</v>
      </c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7"/>
      <c r="AW32" s="467"/>
      <c r="AX32" s="467"/>
      <c r="AY32" s="467"/>
      <c r="AZ32" s="467"/>
      <c r="BA32" s="467"/>
      <c r="BB32" s="467"/>
      <c r="BC32" s="467"/>
      <c r="BD32" s="467"/>
      <c r="BE32" s="467"/>
      <c r="BF32" s="467"/>
      <c r="BG32" s="467"/>
      <c r="BH32" s="467"/>
      <c r="BI32" s="467"/>
      <c r="BJ32" s="467"/>
      <c r="BK32" s="467"/>
      <c r="BL32" s="467"/>
      <c r="BM32" s="467"/>
      <c r="BN32" s="467"/>
      <c r="BO32" s="467"/>
      <c r="BP32" s="467"/>
      <c r="BQ32" s="467"/>
      <c r="BR32" s="467"/>
      <c r="BS32" s="467"/>
      <c r="BT32" s="467"/>
      <c r="BU32" s="467"/>
      <c r="BV32" s="467"/>
      <c r="BW32" s="467"/>
      <c r="BX32" s="467"/>
      <c r="BY32" s="467"/>
      <c r="BZ32" s="467"/>
      <c r="CA32" s="467"/>
      <c r="CB32" s="467"/>
      <c r="CC32" s="467"/>
      <c r="CD32" s="467"/>
      <c r="CE32" s="467"/>
      <c r="CF32" s="467"/>
      <c r="CG32" s="467"/>
      <c r="CH32" s="467"/>
      <c r="CI32" s="467"/>
      <c r="CJ32" s="467"/>
      <c r="CK32" s="467"/>
      <c r="CL32" s="467"/>
      <c r="CM32" s="467"/>
      <c r="CN32" s="467"/>
      <c r="CO32" s="467"/>
      <c r="CP32" s="467"/>
      <c r="CQ32" s="467"/>
      <c r="CR32" s="467"/>
      <c r="CS32" s="467"/>
      <c r="CT32" s="467"/>
      <c r="CU32" s="467"/>
      <c r="CV32" s="467"/>
      <c r="CW32" s="467"/>
      <c r="CX32" s="467"/>
      <c r="CY32" s="467"/>
      <c r="CZ32" s="467"/>
      <c r="DA32" s="467"/>
      <c r="DB32" s="467"/>
      <c r="DC32" s="467"/>
      <c r="DD32" s="467"/>
      <c r="DE32" s="467"/>
      <c r="DF32" s="467"/>
      <c r="DG32" s="467"/>
      <c r="DH32" s="467"/>
      <c r="DI32" s="467"/>
      <c r="DJ32" s="467"/>
      <c r="DK32" s="467"/>
      <c r="DL32" s="467"/>
      <c r="DM32" s="467"/>
      <c r="DN32" s="467"/>
      <c r="DO32" s="467"/>
      <c r="DP32" s="467"/>
      <c r="DQ32" s="467"/>
      <c r="DR32" s="467"/>
      <c r="DS32" s="467"/>
      <c r="DT32" s="467"/>
      <c r="DU32" s="467"/>
      <c r="DV32" s="467"/>
      <c r="DW32" s="467"/>
      <c r="DX32" s="483"/>
      <c r="DY32" s="499"/>
      <c r="DZ32" s="467"/>
      <c r="EA32" s="467"/>
      <c r="EB32" s="467"/>
      <c r="EC32" s="467"/>
      <c r="ED32" s="467"/>
      <c r="EE32" s="467"/>
      <c r="EF32" s="467"/>
      <c r="EG32" s="467"/>
      <c r="EH32" s="467"/>
      <c r="EI32" s="467"/>
      <c r="EJ32" s="500"/>
    </row>
    <row r="33" spans="1:140" ht="15" x14ac:dyDescent="0.25">
      <c r="A33" s="573" t="s">
        <v>48</v>
      </c>
      <c r="B33" s="641" t="s">
        <v>216</v>
      </c>
      <c r="C33" s="335" t="s">
        <v>28</v>
      </c>
      <c r="D33" s="469">
        <f t="shared" si="1"/>
        <v>400</v>
      </c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469"/>
      <c r="CH33" s="469"/>
      <c r="CI33" s="469"/>
      <c r="CJ33" s="469"/>
      <c r="CK33" s="469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69"/>
      <c r="DA33" s="469"/>
      <c r="DB33" s="469"/>
      <c r="DC33" s="469"/>
      <c r="DD33" s="469"/>
      <c r="DE33" s="469"/>
      <c r="DF33" s="469"/>
      <c r="DG33" s="469"/>
      <c r="DH33" s="469"/>
      <c r="DI33" s="469"/>
      <c r="DJ33" s="469"/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69"/>
      <c r="DX33" s="482"/>
      <c r="DY33" s="497">
        <v>41</v>
      </c>
      <c r="DZ33" s="469">
        <v>23</v>
      </c>
      <c r="EA33" s="469">
        <v>27</v>
      </c>
      <c r="EB33" s="469">
        <v>13</v>
      </c>
      <c r="EC33" s="469">
        <v>16</v>
      </c>
      <c r="ED33" s="469">
        <v>134</v>
      </c>
      <c r="EE33" s="469">
        <v>65</v>
      </c>
      <c r="EF33" s="469">
        <v>16</v>
      </c>
      <c r="EG33" s="469">
        <v>11</v>
      </c>
      <c r="EH33" s="469">
        <v>20</v>
      </c>
      <c r="EI33" s="469">
        <v>17</v>
      </c>
      <c r="EJ33" s="498">
        <v>17</v>
      </c>
    </row>
    <row r="34" spans="1:140" ht="15.75" thickBot="1" x14ac:dyDescent="0.3">
      <c r="A34" s="560"/>
      <c r="B34" s="642"/>
      <c r="C34" s="329" t="s">
        <v>11</v>
      </c>
      <c r="D34" s="468">
        <f t="shared" si="1"/>
        <v>481.036</v>
      </c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8"/>
      <c r="BZ34" s="468"/>
      <c r="CA34" s="468"/>
      <c r="CB34" s="468"/>
      <c r="CC34" s="468"/>
      <c r="CD34" s="468"/>
      <c r="CE34" s="468"/>
      <c r="CF34" s="468"/>
      <c r="CG34" s="468"/>
      <c r="CH34" s="468"/>
      <c r="CI34" s="468"/>
      <c r="CJ34" s="468"/>
      <c r="CK34" s="468"/>
      <c r="CL34" s="468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  <c r="DA34" s="468"/>
      <c r="DB34" s="468"/>
      <c r="DC34" s="468"/>
      <c r="DD34" s="468"/>
      <c r="DE34" s="468"/>
      <c r="DF34" s="468"/>
      <c r="DG34" s="468"/>
      <c r="DH34" s="468"/>
      <c r="DI34" s="468"/>
      <c r="DJ34" s="468"/>
      <c r="DK34" s="468"/>
      <c r="DL34" s="468"/>
      <c r="DM34" s="468"/>
      <c r="DN34" s="468"/>
      <c r="DO34" s="468"/>
      <c r="DP34" s="468"/>
      <c r="DQ34" s="468"/>
      <c r="DR34" s="468"/>
      <c r="DS34" s="468"/>
      <c r="DT34" s="468"/>
      <c r="DU34" s="468"/>
      <c r="DV34" s="468"/>
      <c r="DW34" s="468"/>
      <c r="DX34" s="484"/>
      <c r="DY34" s="495">
        <v>42.993000000000002</v>
      </c>
      <c r="DZ34" s="468">
        <v>28.821000000000002</v>
      </c>
      <c r="EA34" s="468">
        <v>32.53</v>
      </c>
      <c r="EB34" s="468">
        <v>15.243</v>
      </c>
      <c r="EC34" s="468">
        <v>17.420000000000002</v>
      </c>
      <c r="ED34" s="468">
        <v>158.61000000000001</v>
      </c>
      <c r="EE34" s="468">
        <v>74.94</v>
      </c>
      <c r="EF34" s="468">
        <v>22.013999999999999</v>
      </c>
      <c r="EG34" s="468">
        <v>14.385</v>
      </c>
      <c r="EH34" s="468">
        <v>27.5</v>
      </c>
      <c r="EI34" s="468">
        <v>23.166</v>
      </c>
      <c r="EJ34" s="501">
        <v>23.414000000000001</v>
      </c>
    </row>
    <row r="35" spans="1:140" s="25" customFormat="1" ht="15.75" thickBot="1" x14ac:dyDescent="0.3">
      <c r="A35" s="463" t="s">
        <v>87</v>
      </c>
      <c r="B35" s="454" t="s">
        <v>85</v>
      </c>
      <c r="C35" s="399" t="s">
        <v>11</v>
      </c>
      <c r="D35" s="464">
        <f t="shared" si="1"/>
        <v>128.268</v>
      </c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86"/>
      <c r="DY35" s="502">
        <f>DY39+DY41+DY37</f>
        <v>18.957999999999998</v>
      </c>
      <c r="DZ35" s="464">
        <f t="shared" ref="DZ35:EJ35" si="7">DZ39+DZ41+DZ37</f>
        <v>5.3650000000000002</v>
      </c>
      <c r="EA35" s="464">
        <f t="shared" si="7"/>
        <v>10.794</v>
      </c>
      <c r="EB35" s="464">
        <f t="shared" si="7"/>
        <v>11.920999999999999</v>
      </c>
      <c r="EC35" s="464">
        <f t="shared" si="7"/>
        <v>12.068</v>
      </c>
      <c r="ED35" s="464">
        <f t="shared" si="7"/>
        <v>13.028</v>
      </c>
      <c r="EE35" s="464">
        <f t="shared" si="7"/>
        <v>0</v>
      </c>
      <c r="EF35" s="464">
        <f t="shared" si="7"/>
        <v>3.8519999999999999</v>
      </c>
      <c r="EG35" s="464">
        <f>EG39+EG41+EG37</f>
        <v>20.96</v>
      </c>
      <c r="EH35" s="464">
        <f t="shared" si="7"/>
        <v>10.262</v>
      </c>
      <c r="EI35" s="464">
        <f t="shared" si="7"/>
        <v>17.466999999999999</v>
      </c>
      <c r="EJ35" s="503">
        <f t="shared" si="7"/>
        <v>3.593</v>
      </c>
    </row>
    <row r="36" spans="1:140" s="25" customFormat="1" ht="17.25" customHeight="1" x14ac:dyDescent="0.25">
      <c r="A36" s="646">
        <v>25</v>
      </c>
      <c r="B36" s="648" t="s">
        <v>217</v>
      </c>
      <c r="C36" s="335" t="s">
        <v>17</v>
      </c>
      <c r="D36" s="472">
        <f t="shared" si="1"/>
        <v>0.01</v>
      </c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2"/>
      <c r="BQ36" s="472"/>
      <c r="BR36" s="472"/>
      <c r="BS36" s="472"/>
      <c r="BT36" s="472"/>
      <c r="BU36" s="472"/>
      <c r="BV36" s="472"/>
      <c r="BW36" s="472"/>
      <c r="BX36" s="472"/>
      <c r="BY36" s="472"/>
      <c r="BZ36" s="472"/>
      <c r="CA36" s="472"/>
      <c r="CB36" s="472"/>
      <c r="CC36" s="472"/>
      <c r="CD36" s="472"/>
      <c r="CE36" s="472"/>
      <c r="CF36" s="472"/>
      <c r="CG36" s="472"/>
      <c r="CH36" s="472"/>
      <c r="CI36" s="472"/>
      <c r="CJ36" s="472"/>
      <c r="CK36" s="472"/>
      <c r="CL36" s="472"/>
      <c r="CM36" s="472"/>
      <c r="CN36" s="472"/>
      <c r="CO36" s="472"/>
      <c r="CP36" s="472"/>
      <c r="CQ36" s="472"/>
      <c r="CR36" s="472"/>
      <c r="CS36" s="472"/>
      <c r="CT36" s="472"/>
      <c r="CU36" s="472"/>
      <c r="CV36" s="472"/>
      <c r="CW36" s="472"/>
      <c r="CX36" s="472"/>
      <c r="CY36" s="472"/>
      <c r="CZ36" s="472"/>
      <c r="DA36" s="472"/>
      <c r="DB36" s="472"/>
      <c r="DC36" s="472"/>
      <c r="DD36" s="472"/>
      <c r="DE36" s="472"/>
      <c r="DF36" s="472"/>
      <c r="DG36" s="472"/>
      <c r="DH36" s="472"/>
      <c r="DI36" s="472"/>
      <c r="DJ36" s="472"/>
      <c r="DK36" s="472"/>
      <c r="DL36" s="472"/>
      <c r="DM36" s="472"/>
      <c r="DN36" s="472"/>
      <c r="DO36" s="472"/>
      <c r="DP36" s="472"/>
      <c r="DQ36" s="472"/>
      <c r="DR36" s="472"/>
      <c r="DS36" s="472"/>
      <c r="DT36" s="472"/>
      <c r="DU36" s="472"/>
      <c r="DV36" s="472"/>
      <c r="DW36" s="472"/>
      <c r="DX36" s="487"/>
      <c r="DY36" s="504"/>
      <c r="DZ36" s="472"/>
      <c r="EA36" s="472"/>
      <c r="EB36" s="472"/>
      <c r="EC36" s="472">
        <v>0.01</v>
      </c>
      <c r="ED36" s="472"/>
      <c r="EE36" s="472"/>
      <c r="EF36" s="472"/>
      <c r="EG36" s="472"/>
      <c r="EH36" s="472"/>
      <c r="EI36" s="472"/>
      <c r="EJ36" s="505"/>
    </row>
    <row r="37" spans="1:140" s="25" customFormat="1" ht="14.25" customHeight="1" x14ac:dyDescent="0.25">
      <c r="A37" s="647"/>
      <c r="B37" s="643"/>
      <c r="C37" s="344" t="s">
        <v>11</v>
      </c>
      <c r="D37" s="473">
        <f t="shared" si="1"/>
        <v>12.068</v>
      </c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3"/>
      <c r="U37" s="473"/>
      <c r="V37" s="473"/>
      <c r="W37" s="473"/>
      <c r="X37" s="473"/>
      <c r="Y37" s="473"/>
      <c r="Z37" s="473"/>
      <c r="AA37" s="473"/>
      <c r="AB37" s="473"/>
      <c r="AC37" s="473"/>
      <c r="AD37" s="473"/>
      <c r="AE37" s="473"/>
      <c r="AF37" s="473"/>
      <c r="AG37" s="473"/>
      <c r="AH37" s="473"/>
      <c r="AI37" s="473"/>
      <c r="AJ37" s="473"/>
      <c r="AK37" s="473"/>
      <c r="AL37" s="473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3"/>
      <c r="AZ37" s="473"/>
      <c r="BA37" s="473"/>
      <c r="BB37" s="473"/>
      <c r="BC37" s="473"/>
      <c r="BD37" s="473"/>
      <c r="BE37" s="473"/>
      <c r="BF37" s="473"/>
      <c r="BG37" s="473"/>
      <c r="BH37" s="473"/>
      <c r="BI37" s="473"/>
      <c r="BJ37" s="473"/>
      <c r="BK37" s="473"/>
      <c r="BL37" s="473"/>
      <c r="BM37" s="473"/>
      <c r="BN37" s="473"/>
      <c r="BO37" s="473"/>
      <c r="BP37" s="473"/>
      <c r="BQ37" s="473"/>
      <c r="BR37" s="473"/>
      <c r="BS37" s="473"/>
      <c r="BT37" s="473"/>
      <c r="BU37" s="473"/>
      <c r="BV37" s="473"/>
      <c r="BW37" s="473"/>
      <c r="BX37" s="473"/>
      <c r="BY37" s="473"/>
      <c r="BZ37" s="473"/>
      <c r="CA37" s="473"/>
      <c r="CB37" s="473"/>
      <c r="CC37" s="473"/>
      <c r="CD37" s="473"/>
      <c r="CE37" s="473"/>
      <c r="CF37" s="473"/>
      <c r="CG37" s="473"/>
      <c r="CH37" s="473"/>
      <c r="CI37" s="473"/>
      <c r="CJ37" s="473"/>
      <c r="CK37" s="473"/>
      <c r="CL37" s="473"/>
      <c r="CM37" s="473"/>
      <c r="CN37" s="473"/>
      <c r="CO37" s="473"/>
      <c r="CP37" s="473"/>
      <c r="CQ37" s="473"/>
      <c r="CR37" s="473"/>
      <c r="CS37" s="473"/>
      <c r="CT37" s="473"/>
      <c r="CU37" s="473"/>
      <c r="CV37" s="473"/>
      <c r="CW37" s="473"/>
      <c r="CX37" s="473"/>
      <c r="CY37" s="473"/>
      <c r="CZ37" s="473"/>
      <c r="DA37" s="473"/>
      <c r="DB37" s="473"/>
      <c r="DC37" s="473"/>
      <c r="DD37" s="473"/>
      <c r="DE37" s="473"/>
      <c r="DF37" s="473"/>
      <c r="DG37" s="473"/>
      <c r="DH37" s="473"/>
      <c r="DI37" s="473"/>
      <c r="DJ37" s="473"/>
      <c r="DK37" s="473"/>
      <c r="DL37" s="473"/>
      <c r="DM37" s="473"/>
      <c r="DN37" s="473"/>
      <c r="DO37" s="473"/>
      <c r="DP37" s="473"/>
      <c r="DQ37" s="473"/>
      <c r="DR37" s="473"/>
      <c r="DS37" s="473"/>
      <c r="DT37" s="473"/>
      <c r="DU37" s="473"/>
      <c r="DV37" s="473"/>
      <c r="DW37" s="473"/>
      <c r="DX37" s="488"/>
      <c r="DY37" s="506"/>
      <c r="DZ37" s="473"/>
      <c r="EA37" s="473"/>
      <c r="EB37" s="473"/>
      <c r="EC37" s="473">
        <v>12.068</v>
      </c>
      <c r="ED37" s="473"/>
      <c r="EE37" s="473"/>
      <c r="EF37" s="473"/>
      <c r="EG37" s="473"/>
      <c r="EH37" s="473"/>
      <c r="EI37" s="473"/>
      <c r="EJ37" s="507"/>
    </row>
    <row r="38" spans="1:140" s="25" customFormat="1" ht="15" x14ac:dyDescent="0.25">
      <c r="A38" s="634">
        <v>26</v>
      </c>
      <c r="B38" s="635" t="s">
        <v>262</v>
      </c>
      <c r="C38" s="512" t="s">
        <v>28</v>
      </c>
      <c r="D38" s="516">
        <f t="shared" si="1"/>
        <v>117</v>
      </c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  <c r="AO38" s="513"/>
      <c r="AP38" s="513"/>
      <c r="AQ38" s="513"/>
      <c r="AR38" s="513"/>
      <c r="AS38" s="513"/>
      <c r="AT38" s="513"/>
      <c r="AU38" s="513"/>
      <c r="AV38" s="513"/>
      <c r="AW38" s="513"/>
      <c r="AX38" s="513"/>
      <c r="AY38" s="513"/>
      <c r="AZ38" s="513"/>
      <c r="BA38" s="513"/>
      <c r="BB38" s="513"/>
      <c r="BC38" s="513"/>
      <c r="BD38" s="513"/>
      <c r="BE38" s="513"/>
      <c r="BF38" s="513"/>
      <c r="BG38" s="513"/>
      <c r="BH38" s="513"/>
      <c r="BI38" s="513"/>
      <c r="BJ38" s="513"/>
      <c r="BK38" s="513"/>
      <c r="BL38" s="513"/>
      <c r="BM38" s="513"/>
      <c r="BN38" s="513"/>
      <c r="BO38" s="513"/>
      <c r="BP38" s="513"/>
      <c r="BQ38" s="513"/>
      <c r="BR38" s="513"/>
      <c r="BS38" s="513"/>
      <c r="BT38" s="513"/>
      <c r="BU38" s="513"/>
      <c r="BV38" s="513"/>
      <c r="BW38" s="513"/>
      <c r="BX38" s="513"/>
      <c r="BY38" s="513"/>
      <c r="BZ38" s="513"/>
      <c r="CA38" s="513"/>
      <c r="CB38" s="513"/>
      <c r="CC38" s="513"/>
      <c r="CD38" s="513"/>
      <c r="CE38" s="513"/>
      <c r="CF38" s="513"/>
      <c r="CG38" s="513"/>
      <c r="CH38" s="513"/>
      <c r="CI38" s="513"/>
      <c r="CJ38" s="513"/>
      <c r="CK38" s="513"/>
      <c r="CL38" s="513"/>
      <c r="CM38" s="513"/>
      <c r="CN38" s="513"/>
      <c r="CO38" s="513"/>
      <c r="CP38" s="513"/>
      <c r="CQ38" s="513"/>
      <c r="CR38" s="513"/>
      <c r="CS38" s="513"/>
      <c r="CT38" s="513"/>
      <c r="CU38" s="513"/>
      <c r="CV38" s="513"/>
      <c r="CW38" s="513"/>
      <c r="CX38" s="513"/>
      <c r="CY38" s="513"/>
      <c r="CZ38" s="513"/>
      <c r="DA38" s="513"/>
      <c r="DB38" s="513"/>
      <c r="DC38" s="513"/>
      <c r="DD38" s="513"/>
      <c r="DE38" s="513"/>
      <c r="DF38" s="513"/>
      <c r="DG38" s="513"/>
      <c r="DH38" s="513"/>
      <c r="DI38" s="513"/>
      <c r="DJ38" s="513"/>
      <c r="DK38" s="513"/>
      <c r="DL38" s="513"/>
      <c r="DM38" s="513"/>
      <c r="DN38" s="513"/>
      <c r="DO38" s="513"/>
      <c r="DP38" s="513"/>
      <c r="DQ38" s="513"/>
      <c r="DR38" s="513"/>
      <c r="DS38" s="513"/>
      <c r="DT38" s="513"/>
      <c r="DU38" s="513"/>
      <c r="DV38" s="513"/>
      <c r="DW38" s="513"/>
      <c r="DX38" s="514"/>
      <c r="DY38" s="515">
        <v>11</v>
      </c>
      <c r="DZ38" s="516">
        <v>5</v>
      </c>
      <c r="EA38" s="516">
        <v>15</v>
      </c>
      <c r="EB38" s="516">
        <v>11</v>
      </c>
      <c r="EC38" s="516"/>
      <c r="ED38" s="516">
        <v>30</v>
      </c>
      <c r="EE38" s="516"/>
      <c r="EF38" s="516">
        <v>15</v>
      </c>
      <c r="EG38" s="516">
        <v>6</v>
      </c>
      <c r="EH38" s="516">
        <v>5</v>
      </c>
      <c r="EI38" s="516">
        <v>5</v>
      </c>
      <c r="EJ38" s="526">
        <v>14</v>
      </c>
    </row>
    <row r="39" spans="1:140" s="25" customFormat="1" ht="16.5" customHeight="1" x14ac:dyDescent="0.25">
      <c r="A39" s="634"/>
      <c r="B39" s="635"/>
      <c r="C39" s="191" t="s">
        <v>11</v>
      </c>
      <c r="D39" s="472">
        <f t="shared" si="1"/>
        <v>116.2</v>
      </c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517"/>
      <c r="BE39" s="517"/>
      <c r="BF39" s="517"/>
      <c r="BG39" s="517"/>
      <c r="BH39" s="517"/>
      <c r="BI39" s="517"/>
      <c r="BJ39" s="517"/>
      <c r="BK39" s="517"/>
      <c r="BL39" s="517"/>
      <c r="BM39" s="517"/>
      <c r="BN39" s="517"/>
      <c r="BO39" s="517"/>
      <c r="BP39" s="517"/>
      <c r="BQ39" s="517"/>
      <c r="BR39" s="517"/>
      <c r="BS39" s="517"/>
      <c r="BT39" s="517"/>
      <c r="BU39" s="517"/>
      <c r="BV39" s="517"/>
      <c r="BW39" s="517"/>
      <c r="BX39" s="517"/>
      <c r="BY39" s="517"/>
      <c r="BZ39" s="517"/>
      <c r="CA39" s="517"/>
      <c r="CB39" s="517"/>
      <c r="CC39" s="517"/>
      <c r="CD39" s="517"/>
      <c r="CE39" s="517"/>
      <c r="CF39" s="517"/>
      <c r="CG39" s="517"/>
      <c r="CH39" s="517"/>
      <c r="CI39" s="517"/>
      <c r="CJ39" s="517"/>
      <c r="CK39" s="517"/>
      <c r="CL39" s="517"/>
      <c r="CM39" s="517"/>
      <c r="CN39" s="517"/>
      <c r="CO39" s="517"/>
      <c r="CP39" s="517"/>
      <c r="CQ39" s="517"/>
      <c r="CR39" s="517"/>
      <c r="CS39" s="517"/>
      <c r="CT39" s="517"/>
      <c r="CU39" s="517"/>
      <c r="CV39" s="517"/>
      <c r="CW39" s="517"/>
      <c r="CX39" s="517"/>
      <c r="CY39" s="517"/>
      <c r="CZ39" s="517"/>
      <c r="DA39" s="517"/>
      <c r="DB39" s="517"/>
      <c r="DC39" s="517"/>
      <c r="DD39" s="517"/>
      <c r="DE39" s="517"/>
      <c r="DF39" s="517"/>
      <c r="DG39" s="517"/>
      <c r="DH39" s="517"/>
      <c r="DI39" s="517"/>
      <c r="DJ39" s="517"/>
      <c r="DK39" s="517"/>
      <c r="DL39" s="517"/>
      <c r="DM39" s="517"/>
      <c r="DN39" s="517"/>
      <c r="DO39" s="517"/>
      <c r="DP39" s="517"/>
      <c r="DQ39" s="517"/>
      <c r="DR39" s="517"/>
      <c r="DS39" s="517"/>
      <c r="DT39" s="517"/>
      <c r="DU39" s="517"/>
      <c r="DV39" s="517"/>
      <c r="DW39" s="517"/>
      <c r="DX39" s="518"/>
      <c r="DY39" s="504">
        <v>18.957999999999998</v>
      </c>
      <c r="DZ39" s="472">
        <v>5.3650000000000002</v>
      </c>
      <c r="EA39" s="472">
        <v>10.794</v>
      </c>
      <c r="EB39" s="472">
        <v>11.920999999999999</v>
      </c>
      <c r="EC39" s="472"/>
      <c r="ED39" s="472">
        <v>13.028</v>
      </c>
      <c r="EE39" s="472"/>
      <c r="EF39" s="472">
        <v>3.8519999999999999</v>
      </c>
      <c r="EG39" s="472">
        <v>20.96</v>
      </c>
      <c r="EH39" s="472">
        <v>10.262</v>
      </c>
      <c r="EI39" s="472">
        <v>17.466999999999999</v>
      </c>
      <c r="EJ39" s="505">
        <v>3.593</v>
      </c>
    </row>
    <row r="40" spans="1:140" s="25" customFormat="1" ht="15" x14ac:dyDescent="0.25">
      <c r="A40" s="573" t="s">
        <v>233</v>
      </c>
      <c r="B40" s="632"/>
      <c r="C40" s="335" t="s">
        <v>28</v>
      </c>
      <c r="D40" s="472">
        <f t="shared" si="1"/>
        <v>0</v>
      </c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472"/>
      <c r="BB40" s="472"/>
      <c r="BC40" s="472"/>
      <c r="BD40" s="472"/>
      <c r="BE40" s="472"/>
      <c r="BF40" s="472"/>
      <c r="BG40" s="472"/>
      <c r="BH40" s="472"/>
      <c r="BI40" s="472"/>
      <c r="BJ40" s="472"/>
      <c r="BK40" s="472"/>
      <c r="BL40" s="472"/>
      <c r="BM40" s="472"/>
      <c r="BN40" s="472"/>
      <c r="BO40" s="472"/>
      <c r="BP40" s="472"/>
      <c r="BQ40" s="472"/>
      <c r="BR40" s="472"/>
      <c r="BS40" s="472"/>
      <c r="BT40" s="472"/>
      <c r="BU40" s="472"/>
      <c r="BV40" s="472"/>
      <c r="BW40" s="472"/>
      <c r="BX40" s="472"/>
      <c r="BY40" s="472"/>
      <c r="BZ40" s="472"/>
      <c r="CA40" s="472"/>
      <c r="CB40" s="472"/>
      <c r="CC40" s="472"/>
      <c r="CD40" s="472"/>
      <c r="CE40" s="472"/>
      <c r="CF40" s="472"/>
      <c r="CG40" s="472"/>
      <c r="CH40" s="472"/>
      <c r="CI40" s="472"/>
      <c r="CJ40" s="472"/>
      <c r="CK40" s="472"/>
      <c r="CL40" s="472"/>
      <c r="CM40" s="472"/>
      <c r="CN40" s="472"/>
      <c r="CO40" s="472"/>
      <c r="CP40" s="472"/>
      <c r="CQ40" s="472"/>
      <c r="CR40" s="472"/>
      <c r="CS40" s="472"/>
      <c r="CT40" s="472"/>
      <c r="CU40" s="472"/>
      <c r="CV40" s="472"/>
      <c r="CW40" s="472"/>
      <c r="CX40" s="472"/>
      <c r="CY40" s="472"/>
      <c r="CZ40" s="472"/>
      <c r="DA40" s="472"/>
      <c r="DB40" s="472"/>
      <c r="DC40" s="472"/>
      <c r="DD40" s="472"/>
      <c r="DE40" s="472"/>
      <c r="DF40" s="472"/>
      <c r="DG40" s="472"/>
      <c r="DH40" s="472"/>
      <c r="DI40" s="472"/>
      <c r="DJ40" s="472"/>
      <c r="DK40" s="472"/>
      <c r="DL40" s="472"/>
      <c r="DM40" s="472"/>
      <c r="DN40" s="472"/>
      <c r="DO40" s="472"/>
      <c r="DP40" s="472"/>
      <c r="DQ40" s="472"/>
      <c r="DR40" s="472"/>
      <c r="DS40" s="472"/>
      <c r="DT40" s="472"/>
      <c r="DU40" s="472"/>
      <c r="DV40" s="472"/>
      <c r="DW40" s="472"/>
      <c r="DX40" s="487"/>
      <c r="DY40" s="504"/>
      <c r="DZ40" s="472"/>
      <c r="EA40" s="472"/>
      <c r="EB40" s="472"/>
      <c r="EC40" s="472"/>
      <c r="ED40" s="472"/>
      <c r="EE40" s="472"/>
      <c r="EF40" s="472"/>
      <c r="EG40" s="472"/>
      <c r="EH40" s="472"/>
      <c r="EI40" s="472"/>
      <c r="EJ40" s="505"/>
    </row>
    <row r="41" spans="1:140" s="25" customFormat="1" ht="13.5" customHeight="1" thickBot="1" x14ac:dyDescent="0.3">
      <c r="A41" s="560"/>
      <c r="B41" s="633"/>
      <c r="C41" s="329" t="s">
        <v>11</v>
      </c>
      <c r="D41" s="474">
        <f t="shared" si="1"/>
        <v>0</v>
      </c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74"/>
      <c r="BE41" s="474"/>
      <c r="BF41" s="474"/>
      <c r="BG41" s="474"/>
      <c r="BH41" s="474"/>
      <c r="BI41" s="474"/>
      <c r="BJ41" s="474"/>
      <c r="BK41" s="474"/>
      <c r="BL41" s="474"/>
      <c r="BM41" s="474"/>
      <c r="BN41" s="474"/>
      <c r="BO41" s="474"/>
      <c r="BP41" s="474"/>
      <c r="BQ41" s="474"/>
      <c r="BR41" s="474"/>
      <c r="BS41" s="474"/>
      <c r="BT41" s="474"/>
      <c r="BU41" s="474"/>
      <c r="BV41" s="474"/>
      <c r="BW41" s="474"/>
      <c r="BX41" s="474"/>
      <c r="BY41" s="474"/>
      <c r="BZ41" s="474"/>
      <c r="CA41" s="474"/>
      <c r="CB41" s="474"/>
      <c r="CC41" s="474"/>
      <c r="CD41" s="474"/>
      <c r="CE41" s="474"/>
      <c r="CF41" s="474"/>
      <c r="CG41" s="474"/>
      <c r="CH41" s="474"/>
      <c r="CI41" s="474"/>
      <c r="CJ41" s="474"/>
      <c r="CK41" s="474"/>
      <c r="CL41" s="474"/>
      <c r="CM41" s="474"/>
      <c r="CN41" s="474"/>
      <c r="CO41" s="474"/>
      <c r="CP41" s="474"/>
      <c r="CQ41" s="474"/>
      <c r="CR41" s="474"/>
      <c r="CS41" s="474"/>
      <c r="CT41" s="474"/>
      <c r="CU41" s="474"/>
      <c r="CV41" s="474"/>
      <c r="CW41" s="474"/>
      <c r="CX41" s="474"/>
      <c r="CY41" s="474"/>
      <c r="CZ41" s="474"/>
      <c r="DA41" s="474"/>
      <c r="DB41" s="474"/>
      <c r="DC41" s="474"/>
      <c r="DD41" s="474"/>
      <c r="DE41" s="474"/>
      <c r="DF41" s="474"/>
      <c r="DG41" s="474"/>
      <c r="DH41" s="474"/>
      <c r="DI41" s="474"/>
      <c r="DJ41" s="474"/>
      <c r="DK41" s="474"/>
      <c r="DL41" s="474"/>
      <c r="DM41" s="474"/>
      <c r="DN41" s="474"/>
      <c r="DO41" s="474"/>
      <c r="DP41" s="474"/>
      <c r="DQ41" s="474"/>
      <c r="DR41" s="474"/>
      <c r="DS41" s="474"/>
      <c r="DT41" s="474"/>
      <c r="DU41" s="474"/>
      <c r="DV41" s="474"/>
      <c r="DW41" s="474"/>
      <c r="DX41" s="489"/>
      <c r="DY41" s="508"/>
      <c r="DZ41" s="474"/>
      <c r="EA41" s="474"/>
      <c r="EB41" s="474"/>
      <c r="EC41" s="474"/>
      <c r="ED41" s="474"/>
      <c r="EE41" s="474"/>
      <c r="EF41" s="474"/>
      <c r="EG41" s="474"/>
      <c r="EH41" s="474"/>
      <c r="EI41" s="474"/>
      <c r="EJ41" s="509"/>
    </row>
    <row r="42" spans="1:140" s="25" customFormat="1" ht="17.25" customHeight="1" thickBot="1" x14ac:dyDescent="0.3">
      <c r="A42" s="397" t="s">
        <v>219</v>
      </c>
      <c r="B42" s="398" t="s">
        <v>122</v>
      </c>
      <c r="C42" s="399" t="s">
        <v>11</v>
      </c>
      <c r="D42" s="464">
        <f t="shared" si="1"/>
        <v>5.96</v>
      </c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464"/>
      <c r="BR42" s="464"/>
      <c r="BS42" s="464"/>
      <c r="BT42" s="464"/>
      <c r="BU42" s="464"/>
      <c r="BV42" s="464"/>
      <c r="BW42" s="464"/>
      <c r="BX42" s="464"/>
      <c r="BY42" s="464"/>
      <c r="BZ42" s="464"/>
      <c r="CA42" s="464"/>
      <c r="CB42" s="464"/>
      <c r="CC42" s="464"/>
      <c r="CD42" s="464"/>
      <c r="CE42" s="464"/>
      <c r="CF42" s="464"/>
      <c r="CG42" s="464"/>
      <c r="CH42" s="464"/>
      <c r="CI42" s="464"/>
      <c r="CJ42" s="464"/>
      <c r="CK42" s="464"/>
      <c r="CL42" s="464"/>
      <c r="CM42" s="464"/>
      <c r="CN42" s="464"/>
      <c r="CO42" s="464"/>
      <c r="CP42" s="464"/>
      <c r="CQ42" s="464"/>
      <c r="CR42" s="464"/>
      <c r="CS42" s="464"/>
      <c r="CT42" s="464"/>
      <c r="CU42" s="464"/>
      <c r="CV42" s="464"/>
      <c r="CW42" s="464"/>
      <c r="CX42" s="464"/>
      <c r="CY42" s="464"/>
      <c r="CZ42" s="464"/>
      <c r="DA42" s="464"/>
      <c r="DB42" s="464"/>
      <c r="DC42" s="464"/>
      <c r="DD42" s="464"/>
      <c r="DE42" s="464"/>
      <c r="DF42" s="464"/>
      <c r="DG42" s="464"/>
      <c r="DH42" s="464"/>
      <c r="DI42" s="464"/>
      <c r="DJ42" s="464"/>
      <c r="DK42" s="464"/>
      <c r="DL42" s="464"/>
      <c r="DM42" s="464"/>
      <c r="DN42" s="464"/>
      <c r="DO42" s="464"/>
      <c r="DP42" s="464"/>
      <c r="DQ42" s="464"/>
      <c r="DR42" s="464"/>
      <c r="DS42" s="464"/>
      <c r="DT42" s="464"/>
      <c r="DU42" s="464"/>
      <c r="DV42" s="464"/>
      <c r="DW42" s="464"/>
      <c r="DX42" s="486"/>
      <c r="DY42" s="502">
        <f>DY44</f>
        <v>0</v>
      </c>
      <c r="DZ42" s="464"/>
      <c r="EA42" s="464"/>
      <c r="EB42" s="464"/>
      <c r="EC42" s="464"/>
      <c r="ED42" s="464">
        <f>ED43</f>
        <v>5.96</v>
      </c>
      <c r="EE42" s="464"/>
      <c r="EF42" s="464">
        <f>EF45</f>
        <v>0</v>
      </c>
      <c r="EG42" s="464"/>
      <c r="EH42" s="464"/>
      <c r="EI42" s="464"/>
      <c r="EJ42" s="503">
        <f>EJ45</f>
        <v>0</v>
      </c>
    </row>
    <row r="43" spans="1:140" s="25" customFormat="1" ht="17.25" customHeight="1" thickBot="1" x14ac:dyDescent="0.3">
      <c r="A43" s="519"/>
      <c r="B43" s="520" t="s">
        <v>267</v>
      </c>
      <c r="C43" s="419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5"/>
      <c r="BR43" s="465"/>
      <c r="BS43" s="465"/>
      <c r="BT43" s="465"/>
      <c r="BU43" s="465"/>
      <c r="BV43" s="465"/>
      <c r="BW43" s="465"/>
      <c r="BX43" s="465"/>
      <c r="BY43" s="465"/>
      <c r="BZ43" s="465"/>
      <c r="CA43" s="465"/>
      <c r="CB43" s="465"/>
      <c r="CC43" s="465"/>
      <c r="CD43" s="465"/>
      <c r="CE43" s="465"/>
      <c r="CF43" s="465"/>
      <c r="CG43" s="465"/>
      <c r="CH43" s="465"/>
      <c r="CI43" s="465"/>
      <c r="CJ43" s="465"/>
      <c r="CK43" s="465"/>
      <c r="CL43" s="465"/>
      <c r="CM43" s="465"/>
      <c r="CN43" s="465"/>
      <c r="CO43" s="465"/>
      <c r="CP43" s="465"/>
      <c r="CQ43" s="465"/>
      <c r="CR43" s="465"/>
      <c r="CS43" s="465"/>
      <c r="CT43" s="465"/>
      <c r="CU43" s="465"/>
      <c r="CV43" s="465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5"/>
      <c r="DJ43" s="465"/>
      <c r="DK43" s="465"/>
      <c r="DL43" s="465"/>
      <c r="DM43" s="465"/>
      <c r="DN43" s="465"/>
      <c r="DO43" s="465"/>
      <c r="DP43" s="465"/>
      <c r="DQ43" s="465"/>
      <c r="DR43" s="465"/>
      <c r="DS43" s="465"/>
      <c r="DT43" s="465"/>
      <c r="DU43" s="465"/>
      <c r="DV43" s="465"/>
      <c r="DW43" s="465"/>
      <c r="DX43" s="490"/>
      <c r="DY43" s="510"/>
      <c r="DZ43" s="521"/>
      <c r="EA43" s="465"/>
      <c r="EB43" s="465"/>
      <c r="EC43" s="465"/>
      <c r="ED43" s="521">
        <v>5.96</v>
      </c>
      <c r="EE43" s="465"/>
      <c r="EF43" s="465"/>
      <c r="EG43" s="465"/>
      <c r="EH43" s="465"/>
      <c r="EI43" s="465"/>
      <c r="EJ43" s="511"/>
    </row>
    <row r="44" spans="1:140" s="25" customFormat="1" ht="17.25" customHeight="1" thickBot="1" x14ac:dyDescent="0.3">
      <c r="A44" s="519"/>
      <c r="B44" s="520"/>
      <c r="C44" s="419"/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  <c r="AE44" s="465"/>
      <c r="AF44" s="465"/>
      <c r="AG44" s="465"/>
      <c r="AH44" s="465"/>
      <c r="AI44" s="465"/>
      <c r="AJ44" s="465"/>
      <c r="AK44" s="465"/>
      <c r="AL44" s="465"/>
      <c r="AM44" s="465"/>
      <c r="AN44" s="465"/>
      <c r="AO44" s="465"/>
      <c r="AP44" s="465"/>
      <c r="AQ44" s="465"/>
      <c r="AR44" s="465"/>
      <c r="AS44" s="465"/>
      <c r="AT44" s="465"/>
      <c r="AU44" s="465"/>
      <c r="AV44" s="465"/>
      <c r="AW44" s="465"/>
      <c r="AX44" s="465"/>
      <c r="AY44" s="465"/>
      <c r="AZ44" s="465"/>
      <c r="BA44" s="465"/>
      <c r="BB44" s="465"/>
      <c r="BC44" s="465"/>
      <c r="BD44" s="465"/>
      <c r="BE44" s="465"/>
      <c r="BF44" s="465"/>
      <c r="BG44" s="465"/>
      <c r="BH44" s="465"/>
      <c r="BI44" s="465"/>
      <c r="BJ44" s="465"/>
      <c r="BK44" s="465"/>
      <c r="BL44" s="465"/>
      <c r="BM44" s="465"/>
      <c r="BN44" s="465"/>
      <c r="BO44" s="465"/>
      <c r="BP44" s="465"/>
      <c r="BQ44" s="465"/>
      <c r="BR44" s="465"/>
      <c r="BS44" s="465"/>
      <c r="BT44" s="465"/>
      <c r="BU44" s="465"/>
      <c r="BV44" s="465"/>
      <c r="BW44" s="465"/>
      <c r="BX44" s="465"/>
      <c r="BY44" s="465"/>
      <c r="BZ44" s="465"/>
      <c r="CA44" s="465"/>
      <c r="CB44" s="465"/>
      <c r="CC44" s="465"/>
      <c r="CD44" s="465"/>
      <c r="CE44" s="465"/>
      <c r="CF44" s="465"/>
      <c r="CG44" s="465"/>
      <c r="CH44" s="465"/>
      <c r="CI44" s="465"/>
      <c r="CJ44" s="465"/>
      <c r="CK44" s="465"/>
      <c r="CL44" s="465"/>
      <c r="CM44" s="465"/>
      <c r="CN44" s="465"/>
      <c r="CO44" s="465"/>
      <c r="CP44" s="465"/>
      <c r="CQ44" s="465"/>
      <c r="CR44" s="465"/>
      <c r="CS44" s="465"/>
      <c r="CT44" s="465"/>
      <c r="CU44" s="465"/>
      <c r="CV44" s="465"/>
      <c r="CW44" s="465"/>
      <c r="CX44" s="465"/>
      <c r="CY44" s="465"/>
      <c r="CZ44" s="465"/>
      <c r="DA44" s="465"/>
      <c r="DB44" s="465"/>
      <c r="DC44" s="465"/>
      <c r="DD44" s="465"/>
      <c r="DE44" s="465"/>
      <c r="DF44" s="465"/>
      <c r="DG44" s="465"/>
      <c r="DH44" s="465"/>
      <c r="DI44" s="465"/>
      <c r="DJ44" s="465"/>
      <c r="DK44" s="465"/>
      <c r="DL44" s="465"/>
      <c r="DM44" s="465"/>
      <c r="DN44" s="465"/>
      <c r="DO44" s="465"/>
      <c r="DP44" s="465"/>
      <c r="DQ44" s="465"/>
      <c r="DR44" s="465"/>
      <c r="DS44" s="465"/>
      <c r="DT44" s="465"/>
      <c r="DU44" s="465"/>
      <c r="DV44" s="465"/>
      <c r="DW44" s="465"/>
      <c r="DX44" s="490"/>
      <c r="DY44" s="531"/>
      <c r="DZ44" s="465"/>
      <c r="EA44" s="465"/>
      <c r="EB44" s="465"/>
      <c r="EC44" s="465"/>
      <c r="ED44" s="465"/>
      <c r="EE44" s="465"/>
      <c r="EF44" s="521"/>
      <c r="EG44" s="465"/>
      <c r="EH44" s="465"/>
      <c r="EI44" s="465"/>
      <c r="EJ44" s="511"/>
    </row>
    <row r="45" spans="1:140" s="25" customFormat="1" ht="17.25" customHeight="1" thickBot="1" x14ac:dyDescent="0.3">
      <c r="A45" s="519"/>
      <c r="B45" s="520"/>
      <c r="C45" s="419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5"/>
      <c r="AN45" s="465"/>
      <c r="AO45" s="465"/>
      <c r="AP45" s="465"/>
      <c r="AQ45" s="465"/>
      <c r="AR45" s="465"/>
      <c r="AS45" s="465"/>
      <c r="AT45" s="465"/>
      <c r="AU45" s="465"/>
      <c r="AV45" s="465"/>
      <c r="AW45" s="465"/>
      <c r="AX45" s="465"/>
      <c r="AY45" s="465"/>
      <c r="AZ45" s="465"/>
      <c r="BA45" s="465"/>
      <c r="BB45" s="465"/>
      <c r="BC45" s="465"/>
      <c r="BD45" s="465"/>
      <c r="BE45" s="465"/>
      <c r="BF45" s="465"/>
      <c r="BG45" s="465"/>
      <c r="BH45" s="465"/>
      <c r="BI45" s="465"/>
      <c r="BJ45" s="465"/>
      <c r="BK45" s="465"/>
      <c r="BL45" s="465"/>
      <c r="BM45" s="465"/>
      <c r="BN45" s="465"/>
      <c r="BO45" s="465"/>
      <c r="BP45" s="465"/>
      <c r="BQ45" s="465"/>
      <c r="BR45" s="465"/>
      <c r="BS45" s="465"/>
      <c r="BT45" s="465"/>
      <c r="BU45" s="465"/>
      <c r="BV45" s="465"/>
      <c r="BW45" s="465"/>
      <c r="BX45" s="465"/>
      <c r="BY45" s="465"/>
      <c r="BZ45" s="465"/>
      <c r="CA45" s="465"/>
      <c r="CB45" s="465"/>
      <c r="CC45" s="465"/>
      <c r="CD45" s="465"/>
      <c r="CE45" s="465"/>
      <c r="CF45" s="465"/>
      <c r="CG45" s="465"/>
      <c r="CH45" s="465"/>
      <c r="CI45" s="465"/>
      <c r="CJ45" s="465"/>
      <c r="CK45" s="465"/>
      <c r="CL45" s="465"/>
      <c r="CM45" s="465"/>
      <c r="CN45" s="465"/>
      <c r="CO45" s="465"/>
      <c r="CP45" s="465"/>
      <c r="CQ45" s="465"/>
      <c r="CR45" s="465"/>
      <c r="CS45" s="465"/>
      <c r="CT45" s="465"/>
      <c r="CU45" s="465"/>
      <c r="CV45" s="465"/>
      <c r="CW45" s="465"/>
      <c r="CX45" s="465"/>
      <c r="CY45" s="465"/>
      <c r="CZ45" s="465"/>
      <c r="DA45" s="465"/>
      <c r="DB45" s="465"/>
      <c r="DC45" s="465"/>
      <c r="DD45" s="465"/>
      <c r="DE45" s="465"/>
      <c r="DF45" s="465"/>
      <c r="DG45" s="465"/>
      <c r="DH45" s="465"/>
      <c r="DI45" s="465"/>
      <c r="DJ45" s="465"/>
      <c r="DK45" s="465"/>
      <c r="DL45" s="465"/>
      <c r="DM45" s="465"/>
      <c r="DN45" s="465"/>
      <c r="DO45" s="465"/>
      <c r="DP45" s="465"/>
      <c r="DQ45" s="465"/>
      <c r="DR45" s="465"/>
      <c r="DS45" s="465"/>
      <c r="DT45" s="465"/>
      <c r="DU45" s="465"/>
      <c r="DV45" s="465"/>
      <c r="DW45" s="465"/>
      <c r="DX45" s="490"/>
      <c r="DY45" s="510"/>
      <c r="DZ45" s="465"/>
      <c r="EA45" s="465"/>
      <c r="EB45" s="521"/>
      <c r="EC45" s="465"/>
      <c r="ED45" s="465"/>
      <c r="EE45" s="465"/>
      <c r="EF45" s="521"/>
      <c r="EG45" s="465"/>
      <c r="EH45" s="465"/>
      <c r="EI45" s="521"/>
      <c r="EJ45" s="521"/>
    </row>
    <row r="46" spans="1:140" s="25" customFormat="1" ht="17.25" customHeight="1" thickBot="1" x14ac:dyDescent="0.3">
      <c r="A46" s="519"/>
      <c r="B46" s="520"/>
      <c r="C46" s="419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  <c r="CC46" s="465"/>
      <c r="CD46" s="465"/>
      <c r="CE46" s="465"/>
      <c r="CF46" s="465"/>
      <c r="CG46" s="465"/>
      <c r="CH46" s="465"/>
      <c r="CI46" s="465"/>
      <c r="CJ46" s="465"/>
      <c r="CK46" s="465"/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90"/>
      <c r="DY46" s="510"/>
      <c r="DZ46" s="465"/>
      <c r="EA46" s="465"/>
      <c r="EB46" s="465"/>
      <c r="EC46" s="465"/>
      <c r="ED46" s="465"/>
      <c r="EE46" s="521"/>
      <c r="EF46" s="521"/>
      <c r="EG46" s="465"/>
      <c r="EH46" s="465"/>
      <c r="EI46" s="465"/>
      <c r="EJ46" s="511"/>
    </row>
    <row r="47" spans="1:140" s="25" customFormat="1" ht="17.25" customHeight="1" thickBot="1" x14ac:dyDescent="0.3">
      <c r="A47" s="519"/>
      <c r="B47" s="520"/>
      <c r="C47" s="419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5"/>
      <c r="AT47" s="465"/>
      <c r="AU47" s="465"/>
      <c r="AV47" s="465"/>
      <c r="AW47" s="465"/>
      <c r="AX47" s="465"/>
      <c r="AY47" s="465"/>
      <c r="AZ47" s="465"/>
      <c r="BA47" s="465"/>
      <c r="BB47" s="465"/>
      <c r="BC47" s="465"/>
      <c r="BD47" s="465"/>
      <c r="BE47" s="465"/>
      <c r="BF47" s="465"/>
      <c r="BG47" s="465"/>
      <c r="BH47" s="465"/>
      <c r="BI47" s="465"/>
      <c r="BJ47" s="465"/>
      <c r="BK47" s="465"/>
      <c r="BL47" s="465"/>
      <c r="BM47" s="465"/>
      <c r="BN47" s="465"/>
      <c r="BO47" s="465"/>
      <c r="BP47" s="465"/>
      <c r="BQ47" s="465"/>
      <c r="BR47" s="465"/>
      <c r="BS47" s="465"/>
      <c r="BT47" s="465"/>
      <c r="BU47" s="465"/>
      <c r="BV47" s="465"/>
      <c r="BW47" s="465"/>
      <c r="BX47" s="465"/>
      <c r="BY47" s="465"/>
      <c r="BZ47" s="465"/>
      <c r="CA47" s="465"/>
      <c r="CB47" s="465"/>
      <c r="CC47" s="465"/>
      <c r="CD47" s="465"/>
      <c r="CE47" s="465"/>
      <c r="CF47" s="465"/>
      <c r="CG47" s="465"/>
      <c r="CH47" s="465"/>
      <c r="CI47" s="465"/>
      <c r="CJ47" s="465"/>
      <c r="CK47" s="465"/>
      <c r="CL47" s="465"/>
      <c r="CM47" s="465"/>
      <c r="CN47" s="465"/>
      <c r="CO47" s="465"/>
      <c r="CP47" s="465"/>
      <c r="CQ47" s="465"/>
      <c r="CR47" s="465"/>
      <c r="CS47" s="465"/>
      <c r="CT47" s="465"/>
      <c r="CU47" s="465"/>
      <c r="CV47" s="465"/>
      <c r="CW47" s="465"/>
      <c r="CX47" s="465"/>
      <c r="CY47" s="465"/>
      <c r="CZ47" s="465"/>
      <c r="DA47" s="465"/>
      <c r="DB47" s="465"/>
      <c r="DC47" s="465"/>
      <c r="DD47" s="465"/>
      <c r="DE47" s="465"/>
      <c r="DF47" s="465"/>
      <c r="DG47" s="465"/>
      <c r="DH47" s="465"/>
      <c r="DI47" s="465"/>
      <c r="DJ47" s="465"/>
      <c r="DK47" s="465"/>
      <c r="DL47" s="465"/>
      <c r="DM47" s="465"/>
      <c r="DN47" s="465"/>
      <c r="DO47" s="465"/>
      <c r="DP47" s="465"/>
      <c r="DQ47" s="465"/>
      <c r="DR47" s="465"/>
      <c r="DS47" s="465"/>
      <c r="DT47" s="465"/>
      <c r="DU47" s="465"/>
      <c r="DV47" s="465"/>
      <c r="DW47" s="465"/>
      <c r="DX47" s="490"/>
      <c r="DY47" s="510"/>
      <c r="DZ47" s="521"/>
      <c r="EA47" s="465"/>
      <c r="EB47" s="465"/>
      <c r="EC47" s="465"/>
      <c r="ED47" s="465"/>
      <c r="EE47" s="465"/>
      <c r="EF47" s="521"/>
      <c r="EG47" s="465"/>
      <c r="EH47" s="465"/>
      <c r="EI47" s="465"/>
      <c r="EJ47" s="511"/>
    </row>
    <row r="48" spans="1:140" s="25" customFormat="1" ht="21.75" customHeight="1" thickBot="1" x14ac:dyDescent="0.3">
      <c r="A48" s="417"/>
      <c r="B48" s="418" t="s">
        <v>90</v>
      </c>
      <c r="C48" s="419" t="s">
        <v>11</v>
      </c>
      <c r="D48" s="465">
        <f>D7+D20+D35+D42</f>
        <v>1125.3219999999999</v>
      </c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  <c r="BB48" s="465"/>
      <c r="BC48" s="465"/>
      <c r="BD48" s="465"/>
      <c r="BE48" s="465"/>
      <c r="BF48" s="465"/>
      <c r="BG48" s="465"/>
      <c r="BH48" s="465"/>
      <c r="BI48" s="465"/>
      <c r="BJ48" s="465"/>
      <c r="BK48" s="465"/>
      <c r="BL48" s="465"/>
      <c r="BM48" s="465"/>
      <c r="BN48" s="465"/>
      <c r="BO48" s="465"/>
      <c r="BP48" s="465"/>
      <c r="BQ48" s="465"/>
      <c r="BR48" s="465"/>
      <c r="BS48" s="465"/>
      <c r="BT48" s="465"/>
      <c r="BU48" s="465"/>
      <c r="BV48" s="465"/>
      <c r="BW48" s="465"/>
      <c r="BX48" s="465"/>
      <c r="BY48" s="465"/>
      <c r="BZ48" s="465"/>
      <c r="CA48" s="465"/>
      <c r="CB48" s="465"/>
      <c r="CC48" s="465"/>
      <c r="CD48" s="465"/>
      <c r="CE48" s="465"/>
      <c r="CF48" s="465"/>
      <c r="CG48" s="465"/>
      <c r="CH48" s="465"/>
      <c r="CI48" s="465"/>
      <c r="CJ48" s="465"/>
      <c r="CK48" s="465"/>
      <c r="CL48" s="465"/>
      <c r="CM48" s="465"/>
      <c r="CN48" s="465"/>
      <c r="CO48" s="465"/>
      <c r="CP48" s="465"/>
      <c r="CQ48" s="465"/>
      <c r="CR48" s="465"/>
      <c r="CS48" s="465"/>
      <c r="CT48" s="465"/>
      <c r="CU48" s="465"/>
      <c r="CV48" s="465"/>
      <c r="CW48" s="465"/>
      <c r="CX48" s="465"/>
      <c r="CY48" s="465"/>
      <c r="CZ48" s="465"/>
      <c r="DA48" s="465"/>
      <c r="DB48" s="465"/>
      <c r="DC48" s="465"/>
      <c r="DD48" s="465"/>
      <c r="DE48" s="465"/>
      <c r="DF48" s="465"/>
      <c r="DG48" s="465"/>
      <c r="DH48" s="465"/>
      <c r="DI48" s="465"/>
      <c r="DJ48" s="465"/>
      <c r="DK48" s="465"/>
      <c r="DL48" s="465"/>
      <c r="DM48" s="465"/>
      <c r="DN48" s="465"/>
      <c r="DO48" s="465"/>
      <c r="DP48" s="465"/>
      <c r="DQ48" s="465"/>
      <c r="DR48" s="465"/>
      <c r="DS48" s="465"/>
      <c r="DT48" s="465"/>
      <c r="DU48" s="465"/>
      <c r="DV48" s="465"/>
      <c r="DW48" s="465"/>
      <c r="DX48" s="490"/>
      <c r="DY48" s="510">
        <f>DY7+DY20+DY35+DY42</f>
        <v>75.375</v>
      </c>
      <c r="DZ48" s="465">
        <f>DZ7+DZ20+DZ35+DZ42</f>
        <v>34.186</v>
      </c>
      <c r="EA48" s="465">
        <f t="shared" ref="EA48:EJ48" si="8">EA7+EA20+EA35+EA42</f>
        <v>57.043000000000006</v>
      </c>
      <c r="EB48" s="465">
        <f t="shared" si="8"/>
        <v>29.236000000000001</v>
      </c>
      <c r="EC48" s="465">
        <f t="shared" si="8"/>
        <v>51.537999999999997</v>
      </c>
      <c r="ED48" s="465">
        <f t="shared" si="8"/>
        <v>177.59800000000001</v>
      </c>
      <c r="EE48" s="465">
        <f t="shared" si="8"/>
        <v>76.417999999999992</v>
      </c>
      <c r="EF48" s="465">
        <f t="shared" si="8"/>
        <v>472.03299999999996</v>
      </c>
      <c r="EG48" s="465">
        <f t="shared" si="8"/>
        <v>36.249000000000002</v>
      </c>
      <c r="EH48" s="465">
        <f t="shared" si="8"/>
        <v>37.762</v>
      </c>
      <c r="EI48" s="465">
        <f t="shared" si="8"/>
        <v>41.09</v>
      </c>
      <c r="EJ48" s="511">
        <f t="shared" si="8"/>
        <v>36.793999999999997</v>
      </c>
    </row>
    <row r="49" spans="1:105" s="25" customFormat="1" ht="15" x14ac:dyDescent="0.25">
      <c r="A49" s="460"/>
      <c r="B49" s="200"/>
      <c r="C49" s="201"/>
      <c r="D49" s="203"/>
    </row>
    <row r="50" spans="1:105" ht="47.25" customHeight="1" x14ac:dyDescent="0.25">
      <c r="A50" s="89" t="s">
        <v>269</v>
      </c>
      <c r="D50" s="89"/>
    </row>
    <row r="51" spans="1:105" ht="41.25" customHeight="1" x14ac:dyDescent="0.25">
      <c r="B51" s="89" t="s">
        <v>258</v>
      </c>
      <c r="C51" s="89"/>
    </row>
    <row r="53" spans="1:105" ht="12.75" customHeight="1" x14ac:dyDescent="0.2"/>
    <row r="54" spans="1:105" s="16" customFormat="1" ht="15.75" x14ac:dyDescent="0.25">
      <c r="A54" s="2"/>
      <c r="C54" s="8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t="15.75" x14ac:dyDescent="0.25">
      <c r="A55" s="2"/>
      <c r="B55" s="2"/>
      <c r="C55" s="8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t="6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s="16" customFormat="1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s="16" customFormat="1" hidden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</sheetData>
  <mergeCells count="173">
    <mergeCell ref="EI4:EI5"/>
    <mergeCell ref="EJ4:EJ5"/>
    <mergeCell ref="DZ4:DZ5"/>
    <mergeCell ref="EA4:EA5"/>
    <mergeCell ref="EB4:EB5"/>
    <mergeCell ref="EC4:EC5"/>
    <mergeCell ref="ED4:ED5"/>
    <mergeCell ref="EE4:EE5"/>
    <mergeCell ref="EF4:EF5"/>
    <mergeCell ref="EG4:EG5"/>
    <mergeCell ref="EH4:EH5"/>
    <mergeCell ref="DU4:DU5"/>
    <mergeCell ref="DV4:DV5"/>
    <mergeCell ref="DW4:DW5"/>
    <mergeCell ref="DX4:DX5"/>
    <mergeCell ref="DY4:DY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36:A37"/>
    <mergeCell ref="B36:B37"/>
    <mergeCell ref="A10:A11"/>
    <mergeCell ref="B10:B11"/>
    <mergeCell ref="A18:A19"/>
    <mergeCell ref="B18:B19"/>
    <mergeCell ref="A16:A17"/>
    <mergeCell ref="B16:B17"/>
    <mergeCell ref="A12:A13"/>
    <mergeCell ref="B12:B13"/>
    <mergeCell ref="A14:A15"/>
    <mergeCell ref="B14:B15"/>
    <mergeCell ref="A2:D2"/>
    <mergeCell ref="A4:A6"/>
    <mergeCell ref="B4:B6"/>
    <mergeCell ref="C4:C6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8:A9"/>
    <mergeCell ref="B8:B9"/>
    <mergeCell ref="B31:B32"/>
    <mergeCell ref="A33:A34"/>
    <mergeCell ref="B33:B34"/>
    <mergeCell ref="A29:A30"/>
    <mergeCell ref="B29:B30"/>
    <mergeCell ref="A31:A32"/>
  </mergeCells>
  <printOptions horizontalCentered="1"/>
  <pageMargins left="0" right="0" top="0.39370078740157483" bottom="0.19685039370078741" header="0.51181102362204722" footer="0.19685039370078741"/>
  <pageSetup paperSize="9" scale="60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2022-01-27T10:42:22Z</cp:lastPrinted>
  <dcterms:created xsi:type="dcterms:W3CDTF">2004-01-06T09:02:21Z</dcterms:created>
  <dcterms:modified xsi:type="dcterms:W3CDTF">2022-01-27T10:42:25Z</dcterms:modified>
</cp:coreProperties>
</file>