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1.'!$A$1:$E$35</definedName>
  </definedNames>
  <calcPr calcId="145621"/>
</workbook>
</file>

<file path=xl/calcChain.xml><?xml version="1.0" encoding="utf-8"?>
<calcChain xmlns="http://schemas.openxmlformats.org/spreadsheetml/2006/main">
  <c r="DZ10" i="40" l="1"/>
  <c r="EA10" i="40"/>
  <c r="EB10" i="40"/>
  <c r="EC10" i="40"/>
  <c r="ED10" i="40"/>
  <c r="EE10" i="40"/>
  <c r="EF10" i="40"/>
  <c r="EG10" i="40"/>
  <c r="EH10" i="40"/>
  <c r="EI10" i="40"/>
  <c r="EJ10" i="40"/>
  <c r="DZ11" i="40"/>
  <c r="EA11" i="40"/>
  <c r="EB11" i="40"/>
  <c r="EC11" i="40"/>
  <c r="ED11" i="40"/>
  <c r="EE11" i="40"/>
  <c r="EF11" i="40"/>
  <c r="EG11" i="40"/>
  <c r="EH11" i="40"/>
  <c r="EI11" i="40"/>
  <c r="EJ11" i="40"/>
  <c r="DY10" i="40"/>
  <c r="D31" i="40" l="1"/>
  <c r="DZ6" i="40"/>
  <c r="EA6" i="40"/>
  <c r="EB6" i="40"/>
  <c r="EC6" i="40"/>
  <c r="ED6" i="40"/>
  <c r="EE6" i="40"/>
  <c r="EF6" i="40"/>
  <c r="EG6" i="40"/>
  <c r="EH6" i="40"/>
  <c r="EI6" i="40"/>
  <c r="EJ6" i="40"/>
  <c r="DY6" i="40"/>
  <c r="DZ24" i="40"/>
  <c r="EA24" i="40"/>
  <c r="EB24" i="40"/>
  <c r="EC24" i="40"/>
  <c r="ED24" i="40"/>
  <c r="EE24" i="40"/>
  <c r="EF24" i="40"/>
  <c r="EG24" i="40"/>
  <c r="EH24" i="40"/>
  <c r="EI24" i="40"/>
  <c r="EJ24" i="40"/>
  <c r="DY24" i="40"/>
  <c r="D7" i="40"/>
  <c r="D8" i="40"/>
  <c r="D10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5" i="40"/>
  <c r="D26" i="40"/>
  <c r="D27" i="40"/>
  <c r="D28" i="40"/>
  <c r="D29" i="40"/>
  <c r="D30" i="40"/>
  <c r="D6" i="40" l="1"/>
  <c r="DY11" i="40" l="1"/>
  <c r="DY9" i="40" l="1"/>
  <c r="DZ9" i="40"/>
  <c r="DZ32" i="40" s="1"/>
  <c r="EB9" i="40"/>
  <c r="EC9" i="40"/>
  <c r="ED9" i="40"/>
  <c r="EE9" i="40"/>
  <c r="EF9" i="40"/>
  <c r="EG9" i="40"/>
  <c r="EH9" i="40"/>
  <c r="EI9" i="40"/>
  <c r="EJ9" i="40"/>
  <c r="DY32" i="40" l="1"/>
  <c r="EB32" i="40"/>
  <c r="ED32" i="40"/>
  <c r="EE32" i="40"/>
  <c r="EF32" i="40"/>
  <c r="EG32" i="40"/>
  <c r="EH32" i="40"/>
  <c r="EI32" i="40"/>
  <c r="EJ32" i="40"/>
  <c r="EC32" i="40"/>
  <c r="EA9" i="40"/>
  <c r="D9" i="40" s="1"/>
  <c r="D24" i="40"/>
  <c r="D32" i="40" l="1"/>
  <c r="D11" i="40"/>
  <c r="EA32" i="40"/>
</calcChain>
</file>

<file path=xl/sharedStrings.xml><?xml version="1.0" encoding="utf-8"?>
<sst xmlns="http://schemas.openxmlformats.org/spreadsheetml/2006/main" count="718" uniqueCount="262">
  <si>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</si>
  <si>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</si>
  <si>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</si>
  <si>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</si>
  <si>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</si>
  <si>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</si>
  <si>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</si>
  <si>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</si>
  <si>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</si>
  <si>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</si>
  <si>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</si>
  <si>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</si>
  <si>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</si>
  <si>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</si>
  <si>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</si>
  <si>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</si>
  <si>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</si>
  <si>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</si>
  <si>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</si>
  <si>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</si>
  <si>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</si>
  <si>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</si>
  <si>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</si>
  <si>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</si>
  <si>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</si>
  <si>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</si>
  <si>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</si>
  <si>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</si>
  <si>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</si>
  <si>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</si>
  <si>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</si>
  <si>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</si>
  <si>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</si>
  <si>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</si>
  <si>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</si>
  <si>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</si>
  <si>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</si>
  <si>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</si>
  <si>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</si>
  <si>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</si>
  <si>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</si>
  <si>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</si>
  <si>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</si>
  <si>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</si>
  <si>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</si>
  <si>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</si>
  <si>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</si>
  <si>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</si>
  <si>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</si>
  <si>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</si>
  <si>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</si>
  <si>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</si>
  <si>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</si>
  <si>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</si>
  <si>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</si>
  <si>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</si>
  <si>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</si>
  <si>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</si>
  <si>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</si>
  <si>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</si>
  <si>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</si>
  <si>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</si>
  <si>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</si>
  <si>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</si>
  <si>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</si>
  <si>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</si>
  <si>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</si>
  <si>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</si>
  <si>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</si>
  <si>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</si>
  <si>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</si>
  <si>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</si>
  <si>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</si>
  <si>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</si>
  <si>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</si>
  <si>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</si>
  <si>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</si>
  <si>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</si>
  <si>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</si>
  <si>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</si>
  <si>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</si>
  <si>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</si>
  <si>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</si>
  <si>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</si>
  <si>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</si>
  <si>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</si>
  <si>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</si>
  <si>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</si>
  <si>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</si>
  <si>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</si>
  <si>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</si>
  <si>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</si>
  <si>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</si>
  <si>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</si>
  <si>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</si>
  <si>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</si>
  <si>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</si>
  <si>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</si>
  <si>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</si>
  <si>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</si>
  <si>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</si>
  <si>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</si>
  <si>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</si>
  <si>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</si>
  <si>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</si>
  <si>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</si>
  <si>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</si>
  <si>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</si>
  <si>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</si>
  <si>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</si>
  <si>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</si>
  <si>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</si>
  <si>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</si>
  <si>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</si>
  <si>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</si>
  <si>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</si>
  <si>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</si>
  <si>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</si>
  <si>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</si>
  <si>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</si>
  <si>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</si>
  <si>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</si>
  <si>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</si>
  <si>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</si>
  <si>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</si>
  <si>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</si>
  <si>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</si>
  <si>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</si>
  <si>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</si>
  <si>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</si>
  <si>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</si>
  <si>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</si>
  <si>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</si>
  <si>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</si>
  <si>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</si>
  <si>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</si>
  <si>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</si>
  <si>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</si>
  <si>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</si>
  <si>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</si>
  <si>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</si>
  <si>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</si>
  <si>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</si>
  <si>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</si>
  <si>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</si>
  <si>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</si>
  <si>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</si>
  <si>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</si>
  <si>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</si>
  <si>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</si>
  <si>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</si>
  <si>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</si>
  <si>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</si>
  <si>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</si>
  <si>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</si>
  <si>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</si>
  <si>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</si>
  <si>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</si>
  <si>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</si>
  <si>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</si>
  <si>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</si>
  <si>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</si>
  <si>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</si>
  <si>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</si>
  <si>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</si>
  <si>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</si>
  <si>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</si>
  <si>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</si>
  <si>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</si>
  <si>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</si>
  <si>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</si>
  <si>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</si>
  <si>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</si>
  <si>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</si>
  <si>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</si>
  <si>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</si>
  <si>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</si>
  <si>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</si>
  <si>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</si>
  <si>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</si>
  <si>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</si>
  <si>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</si>
  <si>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</si>
  <si>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</si>
  <si>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</si>
  <si>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</si>
  <si>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</si>
  <si>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</si>
  <si>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</si>
  <si>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</si>
  <si>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</si>
  <si>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</si>
  <si>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</si>
  <si>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</si>
  <si>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</si>
  <si>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</si>
  <si>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</si>
  <si>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</si>
  <si>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</si>
  <si>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</si>
  <si>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</si>
  <si>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</si>
  <si>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</si>
  <si>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</si>
  <si>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</si>
  <si>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</si>
  <si>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</si>
  <si>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</si>
  <si>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</si>
  <si>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</si>
  <si>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</si>
  <si>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</si>
  <si>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</si>
  <si>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</si>
  <si>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</si>
  <si>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</si>
  <si>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</si>
  <si>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</si>
  <si>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</si>
  <si>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</si>
  <si>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</si>
  <si>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</si>
  <si>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</si>
  <si>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</si>
  <si>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</si>
  <si>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</si>
  <si>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</si>
  <si>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</si>
  <si>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</si>
  <si>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</si>
  <si>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</si>
  <si>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</si>
  <si>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</si>
  <si>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</si>
  <si>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</si>
  <si>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</si>
  <si>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</si>
  <si>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</si>
  <si>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</si>
  <si>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</si>
  <si>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</si>
  <si>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</si>
  <si>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</si>
  <si>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</si>
  <si>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</si>
  <si>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</si>
  <si>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</si>
  <si>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</si>
  <si>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</si>
  <si>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</si>
  <si>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</si>
  <si>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</si>
  <si>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</si>
  <si>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</si>
  <si>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</si>
  <si>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</si>
  <si>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</si>
  <si>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Отчет по текущему ремонту общего имущества в многоквартирном доме № 44 корп.2 по ул. Загородная на 2021 год.</t>
  </si>
  <si>
    <t>Исполнитель: Топчина М.Е., 603-70-03, доб. 115</t>
  </si>
  <si>
    <t xml:space="preserve">ВРИО Генерального директора ООО "УКДС" - управляющей компании ООО "ГК Д.О.М. Колпино" ____________________________ Виноградов М.А.                                                                                   </t>
  </si>
  <si>
    <t>Аварийно-восстановительные работы (стояк ЦО в квартире-2 м март,розлив ЦО - 1 м сентябрь)</t>
  </si>
  <si>
    <t>Замена водосточных 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</si>
</sst>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8" t="s">
        <v>187</v>
      </c>
      <c r="C3" s="499"/>
      <c r="D3" s="499"/>
      <c r="E3" s="49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0" t="s">
        <v>0</v>
      </c>
      <c r="C6" s="502" t="s">
        <v>1</v>
      </c>
      <c r="D6" s="502" t="s">
        <v>2</v>
      </c>
      <c r="E6" s="504" t="s">
        <v>6</v>
      </c>
    </row>
    <row r="7" spans="2:5" ht="13.5" customHeight="1" thickBot="1" x14ac:dyDescent="0.25">
      <c r="B7" s="501"/>
      <c r="C7" s="503"/>
      <c r="D7" s="503"/>
      <c r="E7" s="50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5"/>
      <c r="C10" s="172"/>
      <c r="D10" s="170" t="s">
        <v>9</v>
      </c>
      <c r="E10" s="82"/>
    </row>
    <row r="11" spans="2:5" s="25" customFormat="1" ht="16.5" thickBot="1" x14ac:dyDescent="0.3">
      <c r="B11" s="49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7" t="s">
        <v>95</v>
      </c>
      <c r="C96" s="497"/>
      <c r="D96" s="497"/>
      <c r="E96" s="49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1" t="s">
        <v>239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0" t="s">
        <v>0</v>
      </c>
      <c r="B9" s="502" t="s">
        <v>1</v>
      </c>
      <c r="C9" s="502" t="s">
        <v>2</v>
      </c>
      <c r="D9" s="504" t="s">
        <v>6</v>
      </c>
      <c r="E9" s="566" t="s">
        <v>132</v>
      </c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0" t="s">
        <v>135</v>
      </c>
      <c r="S9" s="569"/>
      <c r="T9" s="569"/>
      <c r="U9" s="560" t="s">
        <v>101</v>
      </c>
      <c r="V9" s="569"/>
      <c r="W9" s="560" t="s">
        <v>133</v>
      </c>
      <c r="X9" s="561"/>
    </row>
    <row r="10" spans="1:24" ht="149.25" customHeight="1" thickBot="1" x14ac:dyDescent="0.25">
      <c r="A10" s="582"/>
      <c r="B10" s="583"/>
      <c r="C10" s="583"/>
      <c r="D10" s="584"/>
      <c r="E10" s="566" t="s">
        <v>154</v>
      </c>
      <c r="F10" s="567"/>
      <c r="G10" s="567"/>
      <c r="H10" s="566" t="s">
        <v>162</v>
      </c>
      <c r="I10" s="567"/>
      <c r="J10" s="567"/>
      <c r="K10" s="566" t="s">
        <v>163</v>
      </c>
      <c r="L10" s="567"/>
      <c r="M10" s="567"/>
      <c r="N10" s="566" t="s">
        <v>157</v>
      </c>
      <c r="O10" s="568"/>
      <c r="P10" s="566" t="s">
        <v>158</v>
      </c>
      <c r="Q10" s="567"/>
      <c r="R10" s="562"/>
      <c r="S10" s="570"/>
      <c r="T10" s="570"/>
      <c r="U10" s="562"/>
      <c r="V10" s="570"/>
      <c r="W10" s="562"/>
      <c r="X10" s="563"/>
    </row>
    <row r="11" spans="1:24" ht="13.5" thickBot="1" x14ac:dyDescent="0.25">
      <c r="A11" s="582"/>
      <c r="B11" s="583"/>
      <c r="C11" s="583"/>
      <c r="D11" s="584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1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2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3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1" t="s">
        <v>12</v>
      </c>
      <c r="B16" s="532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1"/>
      <c r="B17" s="532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5" t="s">
        <v>14</v>
      </c>
      <c r="B18" s="532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5"/>
      <c r="B19" s="532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7" t="s">
        <v>167</v>
      </c>
      <c r="B21" s="574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8"/>
      <c r="B22" s="575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8" t="s">
        <v>168</v>
      </c>
      <c r="B23" s="576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8"/>
      <c r="B24" s="576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8" t="s">
        <v>171</v>
      </c>
      <c r="B25" s="577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8"/>
      <c r="B26" s="577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8" t="s">
        <v>173</v>
      </c>
      <c r="B27" s="577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8"/>
      <c r="B28" s="577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8" t="s">
        <v>176</v>
      </c>
      <c r="B29" s="576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8"/>
      <c r="B30" s="576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3" t="s">
        <v>18</v>
      </c>
      <c r="B32" s="57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4"/>
      <c r="B33" s="57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9" t="s">
        <v>57</v>
      </c>
      <c r="B34" s="556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0"/>
      <c r="B35" s="557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3" t="s">
        <v>24</v>
      </c>
      <c r="B36" s="554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1"/>
      <c r="B37" s="558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4"/>
      <c r="B38" s="555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9" t="s">
        <v>25</v>
      </c>
      <c r="B39" s="52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0"/>
      <c r="B40" s="52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3" t="s">
        <v>27</v>
      </c>
      <c r="B41" s="554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0"/>
      <c r="B42" s="52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3" t="s">
        <v>29</v>
      </c>
      <c r="B43" s="57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4"/>
      <c r="B44" s="57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9" t="s">
        <v>31</v>
      </c>
      <c r="B45" s="585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0"/>
      <c r="B46" s="586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3" t="s">
        <v>32</v>
      </c>
      <c r="B47" s="55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4"/>
      <c r="B48" s="55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9" t="s">
        <v>34</v>
      </c>
      <c r="B49" s="545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0"/>
      <c r="B50" s="546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3" t="s">
        <v>35</v>
      </c>
      <c r="B51" s="549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4"/>
      <c r="B52" s="550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9" t="s">
        <v>36</v>
      </c>
      <c r="B53" s="545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0"/>
      <c r="B54" s="546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3" t="s">
        <v>37</v>
      </c>
      <c r="B55" s="554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4"/>
      <c r="B56" s="555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39" t="s">
        <v>51</v>
      </c>
      <c r="B57" s="574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0"/>
      <c r="B58" s="580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3" t="s">
        <v>150</v>
      </c>
      <c r="B59" s="55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4"/>
      <c r="B60" s="55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9" t="s">
        <v>39</v>
      </c>
      <c r="B61" s="545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0"/>
      <c r="B62" s="546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3" t="s">
        <v>41</v>
      </c>
      <c r="B63" s="549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4"/>
      <c r="B64" s="550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9" t="s">
        <v>152</v>
      </c>
      <c r="B65" s="545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0"/>
      <c r="B66" s="546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3" t="s">
        <v>182</v>
      </c>
      <c r="B67" s="549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4"/>
      <c r="B68" s="550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5" t="s">
        <v>204</v>
      </c>
      <c r="B69" s="55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6"/>
      <c r="B70" s="550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7" t="s">
        <v>205</v>
      </c>
      <c r="B72" s="54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8"/>
      <c r="B73" s="54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1" t="s">
        <v>229</v>
      </c>
      <c r="B74" s="532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1"/>
      <c r="B75" s="532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1" t="s">
        <v>230</v>
      </c>
      <c r="B76" s="532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1"/>
      <c r="B77" s="532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1" t="s">
        <v>231</v>
      </c>
      <c r="B78" s="532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1"/>
      <c r="B79" s="532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1" t="s">
        <v>232</v>
      </c>
      <c r="B80" s="532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0"/>
      <c r="B81" s="559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3" t="s">
        <v>112</v>
      </c>
      <c r="B82" s="55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4"/>
      <c r="B83" s="55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9" t="s">
        <v>48</v>
      </c>
      <c r="B84" s="545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0"/>
      <c r="B85" s="546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3">
        <v>25</v>
      </c>
      <c r="B87" s="52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4"/>
      <c r="B88" s="52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7">
        <v>26</v>
      </c>
      <c r="B89" s="52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8"/>
      <c r="B90" s="53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39" t="s">
        <v>233</v>
      </c>
      <c r="B91" s="541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0"/>
      <c r="B92" s="542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4" t="s">
        <v>95</v>
      </c>
      <c r="B101" s="564"/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5"/>
      <c r="T101" s="564"/>
      <c r="U101" s="2"/>
      <c r="V101" s="2"/>
      <c r="W101" s="2"/>
      <c r="X101" s="2"/>
    </row>
    <row r="102" spans="1:24" ht="15" x14ac:dyDescent="0.25">
      <c r="A102" s="543" t="s">
        <v>71</v>
      </c>
      <c r="B102" s="51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4"/>
      <c r="B103" s="51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4" t="s">
        <v>16</v>
      </c>
      <c r="B104" s="51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1"/>
      <c r="B105" s="51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4" t="s">
        <v>18</v>
      </c>
      <c r="B106" s="51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1"/>
      <c r="B107" s="51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4" t="s">
        <v>57</v>
      </c>
      <c r="B108" s="51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1"/>
      <c r="B109" s="51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4" t="s">
        <v>24</v>
      </c>
      <c r="B110" s="51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1"/>
      <c r="B111" s="51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4" t="s">
        <v>25</v>
      </c>
      <c r="B112" s="51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1"/>
      <c r="B113" s="51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5">
        <v>7</v>
      </c>
      <c r="B114" s="51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6"/>
      <c r="B115" s="51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7">
        <v>8</v>
      </c>
      <c r="B116" s="51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8"/>
      <c r="B117" s="51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5">
        <v>9</v>
      </c>
      <c r="B118" s="51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6"/>
      <c r="B119" s="51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09" t="s">
        <v>139</v>
      </c>
      <c r="B129" s="50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0"/>
      <c r="B130" s="50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09" t="s">
        <v>140</v>
      </c>
      <c r="B131" s="50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0"/>
      <c r="B132" s="50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09" t="s">
        <v>141</v>
      </c>
      <c r="B133" s="50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0"/>
      <c r="B134" s="50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09" t="s">
        <v>111</v>
      </c>
      <c r="B135" s="50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1"/>
      <c r="B136" s="50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09" t="s">
        <v>142</v>
      </c>
      <c r="B141" s="50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0"/>
      <c r="B142" s="50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09" t="s">
        <v>143</v>
      </c>
      <c r="B143" s="50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0"/>
      <c r="B144" s="50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09" t="s">
        <v>144</v>
      </c>
      <c r="B145" s="50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0"/>
      <c r="B146" s="50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09" t="s">
        <v>145</v>
      </c>
      <c r="B147" s="50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0"/>
      <c r="B148" s="50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09" t="s">
        <v>146</v>
      </c>
      <c r="B149" s="50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0"/>
      <c r="B150" s="50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09" t="s">
        <v>147</v>
      </c>
      <c r="B151" s="50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0"/>
      <c r="B152" s="50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09" t="s">
        <v>148</v>
      </c>
      <c r="B153" s="50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0"/>
      <c r="B154" s="50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09" t="s">
        <v>149</v>
      </c>
      <c r="B155" s="50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1"/>
      <c r="B156" s="50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2"/>
  <sheetViews>
    <sheetView tabSelected="1" view="pageBreakPreview" zoomScaleNormal="70" zoomScaleSheetLayoutView="100" workbookViewId="0">
      <selection activeCell="EI7" sqref="EI7:EI8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89" t="s">
        <v>257</v>
      </c>
      <c r="B1" s="589"/>
      <c r="C1" s="589"/>
      <c r="D1" s="589"/>
    </row>
    <row r="2" spans="1:140" ht="12.75" customHeight="1" thickBot="1" x14ac:dyDescent="0.25">
      <c r="A2" s="1"/>
      <c r="D2" s="3"/>
    </row>
    <row r="3" spans="1:140" ht="27.75" customHeight="1" x14ac:dyDescent="0.2">
      <c r="A3" s="500" t="s">
        <v>0</v>
      </c>
      <c r="B3" s="502" t="s">
        <v>1</v>
      </c>
      <c r="C3" s="590" t="s">
        <v>2</v>
      </c>
      <c r="D3" s="604" t="s">
        <v>241</v>
      </c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4"/>
      <c r="BM3" s="604"/>
      <c r="BN3" s="604"/>
      <c r="BO3" s="604"/>
      <c r="BP3" s="604"/>
      <c r="BQ3" s="604"/>
      <c r="BR3" s="604"/>
      <c r="BS3" s="604"/>
      <c r="BT3" s="604"/>
      <c r="BU3" s="604"/>
      <c r="BV3" s="604"/>
      <c r="BW3" s="604"/>
      <c r="BX3" s="604"/>
      <c r="BY3" s="604"/>
      <c r="BZ3" s="604"/>
      <c r="CA3" s="604"/>
      <c r="CB3" s="604"/>
      <c r="CC3" s="604"/>
      <c r="CD3" s="604"/>
      <c r="CE3" s="604"/>
      <c r="CF3" s="604"/>
      <c r="CG3" s="604"/>
      <c r="CH3" s="604"/>
      <c r="CI3" s="604"/>
      <c r="CJ3" s="604"/>
      <c r="CK3" s="604"/>
      <c r="CL3" s="604"/>
      <c r="CM3" s="604"/>
      <c r="CN3" s="604"/>
      <c r="CO3" s="604"/>
      <c r="CP3" s="604"/>
      <c r="CQ3" s="604"/>
      <c r="CR3" s="604"/>
      <c r="CS3" s="604"/>
      <c r="CT3" s="604"/>
      <c r="CU3" s="604"/>
      <c r="CV3" s="604"/>
      <c r="CW3" s="604"/>
      <c r="CX3" s="604"/>
      <c r="CY3" s="604"/>
      <c r="CZ3" s="604"/>
      <c r="DA3" s="604"/>
      <c r="DB3" s="604"/>
      <c r="DC3" s="604"/>
      <c r="DD3" s="604"/>
      <c r="DE3" s="604"/>
      <c r="DF3" s="604"/>
      <c r="DG3" s="604"/>
      <c r="DH3" s="604"/>
      <c r="DI3" s="604"/>
      <c r="DJ3" s="604"/>
      <c r="DK3" s="604"/>
      <c r="DL3" s="604"/>
      <c r="DM3" s="604"/>
      <c r="DN3" s="604"/>
      <c r="DO3" s="604"/>
      <c r="DP3" s="604"/>
      <c r="DQ3" s="604"/>
      <c r="DR3" s="604"/>
      <c r="DS3" s="604"/>
      <c r="DT3" s="604"/>
      <c r="DU3" s="604"/>
      <c r="DV3" s="604"/>
      <c r="DW3" s="604"/>
      <c r="DX3" s="560"/>
      <c r="DY3" s="610" t="s">
        <v>244</v>
      </c>
      <c r="DZ3" s="485" t="s">
        <v>245</v>
      </c>
      <c r="EA3" s="485" t="s">
        <v>246</v>
      </c>
      <c r="EB3" s="485" t="s">
        <v>247</v>
      </c>
      <c r="EC3" s="485" t="s">
        <v>248</v>
      </c>
      <c r="ED3" s="485" t="s">
        <v>249</v>
      </c>
      <c r="EE3" s="485" t="s">
        <v>250</v>
      </c>
      <c r="EF3" s="485" t="s">
        <v>251</v>
      </c>
      <c r="EG3" s="485" t="s">
        <v>252</v>
      </c>
      <c r="EH3" s="485" t="s">
        <v>253</v>
      </c>
      <c r="EI3" s="485" t="s">
        <v>254</v>
      </c>
      <c r="EJ3" s="481" t="s">
        <v>255</v>
      </c>
    </row>
    <row r="4" spans="1:140" ht="25.5" customHeight="1" x14ac:dyDescent="0.2">
      <c r="A4" s="582"/>
      <c r="B4" s="583"/>
      <c r="C4" s="591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5"/>
      <c r="AX4" s="605"/>
      <c r="AY4" s="605"/>
      <c r="AZ4" s="605"/>
      <c r="BA4" s="605"/>
      <c r="BB4" s="605"/>
      <c r="BC4" s="605"/>
      <c r="BD4" s="605"/>
      <c r="BE4" s="605"/>
      <c r="BF4" s="605"/>
      <c r="BG4" s="605"/>
      <c r="BH4" s="605"/>
      <c r="BI4" s="605"/>
      <c r="BJ4" s="605"/>
      <c r="BK4" s="605"/>
      <c r="BL4" s="605"/>
      <c r="BM4" s="605"/>
      <c r="BN4" s="605"/>
      <c r="BO4" s="605"/>
      <c r="BP4" s="605"/>
      <c r="BQ4" s="605"/>
      <c r="BR4" s="605"/>
      <c r="BS4" s="605"/>
      <c r="BT4" s="605"/>
      <c r="BU4" s="605"/>
      <c r="BV4" s="605"/>
      <c r="BW4" s="605"/>
      <c r="BX4" s="605"/>
      <c r="BY4" s="605"/>
      <c r="BZ4" s="605"/>
      <c r="CA4" s="605"/>
      <c r="CB4" s="605"/>
      <c r="CC4" s="605"/>
      <c r="CD4" s="605"/>
      <c r="CE4" s="605"/>
      <c r="CF4" s="605"/>
      <c r="CG4" s="605"/>
      <c r="CH4" s="605"/>
      <c r="CI4" s="605"/>
      <c r="CJ4" s="605"/>
      <c r="CK4" s="605"/>
      <c r="CL4" s="605"/>
      <c r="CM4" s="605"/>
      <c r="CN4" s="605"/>
      <c r="CO4" s="605"/>
      <c r="CP4" s="605"/>
      <c r="CQ4" s="605"/>
      <c r="CR4" s="605"/>
      <c r="CS4" s="605"/>
      <c r="CT4" s="605"/>
      <c r="CU4" s="605"/>
      <c r="CV4" s="605"/>
      <c r="CW4" s="605"/>
      <c r="CX4" s="605"/>
      <c r="CY4" s="605"/>
      <c r="CZ4" s="605"/>
      <c r="DA4" s="605"/>
      <c r="DB4" s="605"/>
      <c r="DC4" s="605"/>
      <c r="DD4" s="605"/>
      <c r="DE4" s="605"/>
      <c r="DF4" s="605"/>
      <c r="DG4" s="605"/>
      <c r="DH4" s="605"/>
      <c r="DI4" s="605"/>
      <c r="DJ4" s="605"/>
      <c r="DK4" s="605"/>
      <c r="DL4" s="605"/>
      <c r="DM4" s="605"/>
      <c r="DN4" s="605"/>
      <c r="DO4" s="605"/>
      <c r="DP4" s="605"/>
      <c r="DQ4" s="605"/>
      <c r="DR4" s="605"/>
      <c r="DS4" s="605"/>
      <c r="DT4" s="605"/>
      <c r="DU4" s="605"/>
      <c r="DV4" s="605"/>
      <c r="DW4" s="605"/>
      <c r="DX4" s="609"/>
      <c r="DY4" s="611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82"/>
    </row>
    <row r="5" spans="1:140" ht="13.5" customHeight="1" thickBot="1" x14ac:dyDescent="0.25">
      <c r="A5" s="582"/>
      <c r="B5" s="583"/>
      <c r="C5" s="591"/>
      <c r="D5" s="478" t="s">
        <v>242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80"/>
      <c r="DY5" s="484"/>
      <c r="DZ5" s="486"/>
      <c r="EA5" s="486"/>
      <c r="EB5" s="486"/>
      <c r="EC5" s="486"/>
      <c r="ED5" s="486"/>
      <c r="EE5" s="486"/>
      <c r="EF5" s="486"/>
      <c r="EG5" s="486"/>
      <c r="EH5" s="486"/>
      <c r="EI5" s="486"/>
      <c r="EJ5" s="483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7">
        <f>DY6+DZ6+EA6+EB6+EC6+ED6+EE6+EF6+EG6+EH6+EI6+EJ6</f>
        <v>63.9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>
        <f>DY8</f>
        <v>0</v>
      </c>
      <c r="DZ6" s="477">
        <f t="shared" ref="DZ6:EJ6" si="0">DZ8</f>
        <v>0</v>
      </c>
      <c r="EA6" s="477">
        <f t="shared" si="0"/>
        <v>0</v>
      </c>
      <c r="EB6" s="477">
        <f t="shared" si="0"/>
        <v>0</v>
      </c>
      <c r="EC6" s="477">
        <f t="shared" si="0"/>
        <v>0</v>
      </c>
      <c r="ED6" s="477">
        <f t="shared" si="0"/>
        <v>0</v>
      </c>
      <c r="EE6" s="477">
        <f t="shared" si="0"/>
        <v>0</v>
      </c>
      <c r="EF6" s="477">
        <f t="shared" si="0"/>
        <v>0</v>
      </c>
      <c r="EG6" s="477">
        <f t="shared" si="0"/>
        <v>0</v>
      </c>
      <c r="EH6" s="477">
        <f t="shared" si="0"/>
        <v>0</v>
      </c>
      <c r="EI6" s="477">
        <f t="shared" si="0"/>
        <v>63.9</v>
      </c>
      <c r="EJ6" s="477">
        <f t="shared" si="0"/>
        <v>0</v>
      </c>
    </row>
    <row r="7" spans="1:140" s="25" customFormat="1" ht="15" x14ac:dyDescent="0.25">
      <c r="A7" s="519" t="s">
        <v>243</v>
      </c>
      <c r="B7" s="600" t="s">
        <v>261</v>
      </c>
      <c r="C7" s="350" t="s">
        <v>28</v>
      </c>
      <c r="D7" s="470">
        <f t="shared" ref="D7:D30" si="1">DY7+DZ7+EA7+EB7+EC7+ED7+EE7+EF7+EG7+EH7+EI7+EJ7</f>
        <v>4</v>
      </c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0">
        <v>4</v>
      </c>
      <c r="EJ7" s="476"/>
    </row>
    <row r="8" spans="1:140" s="25" customFormat="1" ht="27.75" customHeight="1" thickBot="1" x14ac:dyDescent="0.3">
      <c r="A8" s="520"/>
      <c r="B8" s="601"/>
      <c r="C8" s="329" t="s">
        <v>11</v>
      </c>
      <c r="D8" s="468">
        <f t="shared" si="1"/>
        <v>63.9</v>
      </c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68">
        <v>63.9</v>
      </c>
      <c r="EJ8" s="475"/>
    </row>
    <row r="9" spans="1:140" s="25" customFormat="1" ht="15.75" thickBot="1" x14ac:dyDescent="0.3">
      <c r="A9" s="397" t="s">
        <v>75</v>
      </c>
      <c r="B9" s="454" t="s">
        <v>76</v>
      </c>
      <c r="C9" s="399" t="s">
        <v>11</v>
      </c>
      <c r="D9" s="488">
        <f t="shared" si="1"/>
        <v>33.975000000000001</v>
      </c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471"/>
      <c r="DX9" s="471"/>
      <c r="DY9" s="488">
        <f>DY11+DY21+DY23</f>
        <v>22.789000000000001</v>
      </c>
      <c r="DZ9" s="488">
        <f>DZ11+DZ21+DZ23</f>
        <v>0</v>
      </c>
      <c r="EA9" s="488">
        <f t="shared" ref="EA9:EJ9" si="2">EA11+EA21+EA23</f>
        <v>0</v>
      </c>
      <c r="EB9" s="488">
        <f t="shared" si="2"/>
        <v>0</v>
      </c>
      <c r="EC9" s="488">
        <f t="shared" si="2"/>
        <v>0</v>
      </c>
      <c r="ED9" s="488">
        <f t="shared" si="2"/>
        <v>0</v>
      </c>
      <c r="EE9" s="488">
        <f t="shared" si="2"/>
        <v>0</v>
      </c>
      <c r="EF9" s="488">
        <f t="shared" si="2"/>
        <v>4.3630000000000004</v>
      </c>
      <c r="EG9" s="488">
        <f t="shared" si="2"/>
        <v>0</v>
      </c>
      <c r="EH9" s="488">
        <f t="shared" si="2"/>
        <v>6.8230000000000004</v>
      </c>
      <c r="EI9" s="488">
        <f t="shared" si="2"/>
        <v>0</v>
      </c>
      <c r="EJ9" s="488">
        <f t="shared" si="2"/>
        <v>0</v>
      </c>
    </row>
    <row r="10" spans="1:140" s="25" customFormat="1" ht="15" x14ac:dyDescent="0.25">
      <c r="A10" s="596" t="s">
        <v>205</v>
      </c>
      <c r="B10" s="598" t="s">
        <v>206</v>
      </c>
      <c r="C10" s="466" t="s">
        <v>17</v>
      </c>
      <c r="D10" s="469">
        <f t="shared" si="1"/>
        <v>1.8000000000000002E-2</v>
      </c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>
        <f>DY12+DY14+DY16+DY18</f>
        <v>1.4999999999999999E-2</v>
      </c>
      <c r="DZ10" s="469">
        <f t="shared" ref="DZ10:EJ10" si="3">DZ12+DZ14+DZ16+DZ18</f>
        <v>0</v>
      </c>
      <c r="EA10" s="469">
        <f t="shared" si="3"/>
        <v>0</v>
      </c>
      <c r="EB10" s="469">
        <f t="shared" si="3"/>
        <v>0</v>
      </c>
      <c r="EC10" s="469">
        <f t="shared" si="3"/>
        <v>0</v>
      </c>
      <c r="ED10" s="469">
        <f t="shared" si="3"/>
        <v>0</v>
      </c>
      <c r="EE10" s="469">
        <f t="shared" si="3"/>
        <v>0</v>
      </c>
      <c r="EF10" s="469">
        <f t="shared" si="3"/>
        <v>1E-3</v>
      </c>
      <c r="EG10" s="469">
        <f t="shared" si="3"/>
        <v>0</v>
      </c>
      <c r="EH10" s="469">
        <f t="shared" si="3"/>
        <v>2E-3</v>
      </c>
      <c r="EI10" s="469">
        <f t="shared" si="3"/>
        <v>0</v>
      </c>
      <c r="EJ10" s="469">
        <f t="shared" si="3"/>
        <v>0</v>
      </c>
    </row>
    <row r="11" spans="1:140" s="25" customFormat="1" ht="15" x14ac:dyDescent="0.25">
      <c r="A11" s="597"/>
      <c r="B11" s="599"/>
      <c r="C11" s="461" t="s">
        <v>11</v>
      </c>
      <c r="D11" s="467">
        <f t="shared" si="1"/>
        <v>33.975000000000001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>
        <f>DY13+DY15+DY17+DY19</f>
        <v>22.789000000000001</v>
      </c>
      <c r="DZ11" s="467">
        <f t="shared" ref="DZ11:EJ11" si="4">DZ13+DZ15+DZ17+DZ19</f>
        <v>0</v>
      </c>
      <c r="EA11" s="467">
        <f t="shared" si="4"/>
        <v>0</v>
      </c>
      <c r="EB11" s="467">
        <f t="shared" si="4"/>
        <v>0</v>
      </c>
      <c r="EC11" s="467">
        <f t="shared" si="4"/>
        <v>0</v>
      </c>
      <c r="ED11" s="467">
        <f t="shared" si="4"/>
        <v>0</v>
      </c>
      <c r="EE11" s="467">
        <f t="shared" si="4"/>
        <v>0</v>
      </c>
      <c r="EF11" s="467">
        <f t="shared" si="4"/>
        <v>4.3630000000000004</v>
      </c>
      <c r="EG11" s="467">
        <f t="shared" si="4"/>
        <v>0</v>
      </c>
      <c r="EH11" s="467">
        <f t="shared" si="4"/>
        <v>6.8230000000000004</v>
      </c>
      <c r="EI11" s="467">
        <f t="shared" si="4"/>
        <v>0</v>
      </c>
      <c r="EJ11" s="467">
        <f t="shared" si="4"/>
        <v>0</v>
      </c>
    </row>
    <row r="12" spans="1:140" ht="15" x14ac:dyDescent="0.25">
      <c r="A12" s="531" t="s">
        <v>229</v>
      </c>
      <c r="B12" s="532" t="s">
        <v>19</v>
      </c>
      <c r="C12" s="191" t="s">
        <v>20</v>
      </c>
      <c r="D12" s="467">
        <f t="shared" si="1"/>
        <v>1.4999999999999999E-2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>
        <v>1.4999999999999999E-2</v>
      </c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</row>
    <row r="13" spans="1:140" ht="15" x14ac:dyDescent="0.25">
      <c r="A13" s="531"/>
      <c r="B13" s="532"/>
      <c r="C13" s="191" t="s">
        <v>11</v>
      </c>
      <c r="D13" s="467">
        <f t="shared" si="1"/>
        <v>22.789000000000001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>
        <v>22.789000000000001</v>
      </c>
      <c r="DZ13" s="467"/>
      <c r="EA13" s="467"/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0" ht="15" x14ac:dyDescent="0.25">
      <c r="A14" s="531" t="s">
        <v>230</v>
      </c>
      <c r="B14" s="532" t="s">
        <v>21</v>
      </c>
      <c r="C14" s="191" t="s">
        <v>17</v>
      </c>
      <c r="D14" s="467">
        <f t="shared" si="1"/>
        <v>3.0000000000000001E-3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87"/>
      <c r="EB14" s="467"/>
      <c r="EC14" s="467"/>
      <c r="ED14" s="467"/>
      <c r="EE14" s="467"/>
      <c r="EF14" s="467">
        <v>1E-3</v>
      </c>
      <c r="EG14" s="467"/>
      <c r="EH14" s="467">
        <v>2E-3</v>
      </c>
      <c r="EI14" s="467"/>
      <c r="EJ14" s="467"/>
    </row>
    <row r="15" spans="1:140" ht="15" x14ac:dyDescent="0.25">
      <c r="A15" s="531"/>
      <c r="B15" s="532"/>
      <c r="C15" s="191" t="s">
        <v>11</v>
      </c>
      <c r="D15" s="467">
        <f t="shared" si="1"/>
        <v>11.186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>
        <v>4.3630000000000004</v>
      </c>
      <c r="EG15" s="467"/>
      <c r="EH15" s="467">
        <v>6.8230000000000004</v>
      </c>
      <c r="EI15" s="467"/>
      <c r="EJ15" s="467"/>
    </row>
    <row r="16" spans="1:140" ht="15" x14ac:dyDescent="0.25">
      <c r="A16" s="531" t="s">
        <v>231</v>
      </c>
      <c r="B16" s="532" t="s">
        <v>22</v>
      </c>
      <c r="C16" s="191" t="s">
        <v>17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8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1"/>
      <c r="B17" s="532"/>
      <c r="C17" s="191" t="s">
        <v>11</v>
      </c>
      <c r="D17" s="467">
        <f t="shared" si="1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1" t="s">
        <v>232</v>
      </c>
      <c r="B18" s="532" t="s">
        <v>23</v>
      </c>
      <c r="C18" s="191" t="s">
        <v>17</v>
      </c>
      <c r="D18" s="467">
        <f t="shared" si="1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.75" customHeight="1" x14ac:dyDescent="0.25">
      <c r="A19" s="534"/>
      <c r="B19" s="603"/>
      <c r="C19" s="344" t="s">
        <v>11</v>
      </c>
      <c r="D19" s="470">
        <f t="shared" si="1"/>
        <v>0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70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</row>
    <row r="20" spans="1:140" ht="15" x14ac:dyDescent="0.25">
      <c r="A20" s="531" t="s">
        <v>112</v>
      </c>
      <c r="B20" s="576" t="s">
        <v>49</v>
      </c>
      <c r="C20" s="191" t="s">
        <v>28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31"/>
      <c r="B21" s="576"/>
      <c r="C21" s="191" t="s">
        <v>11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33" t="s">
        <v>48</v>
      </c>
      <c r="B22" s="602" t="s">
        <v>216</v>
      </c>
      <c r="C22" s="335" t="s">
        <v>28</v>
      </c>
      <c r="D22" s="469">
        <f t="shared" si="1"/>
        <v>0</v>
      </c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0" ht="15.75" thickBot="1" x14ac:dyDescent="0.3">
      <c r="A23" s="520"/>
      <c r="B23" s="601"/>
      <c r="C23" s="329" t="s">
        <v>11</v>
      </c>
      <c r="D23" s="468">
        <f t="shared" si="1"/>
        <v>0</v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0" s="25" customFormat="1" ht="15.75" thickBot="1" x14ac:dyDescent="0.3">
      <c r="A24" s="463" t="s">
        <v>87</v>
      </c>
      <c r="B24" s="454" t="s">
        <v>85</v>
      </c>
      <c r="C24" s="399" t="s">
        <v>11</v>
      </c>
      <c r="D24" s="464">
        <f t="shared" si="1"/>
        <v>0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>
        <f>DY26+DY28+DY30</f>
        <v>0</v>
      </c>
      <c r="DZ24" s="464">
        <f t="shared" ref="DZ24:EJ24" si="5">DZ26+DZ28+DZ30</f>
        <v>0</v>
      </c>
      <c r="EA24" s="464">
        <f t="shared" si="5"/>
        <v>0</v>
      </c>
      <c r="EB24" s="464">
        <f t="shared" si="5"/>
        <v>0</v>
      </c>
      <c r="EC24" s="464">
        <f t="shared" si="5"/>
        <v>0</v>
      </c>
      <c r="ED24" s="464">
        <f t="shared" si="5"/>
        <v>0</v>
      </c>
      <c r="EE24" s="464">
        <f t="shared" si="5"/>
        <v>0</v>
      </c>
      <c r="EF24" s="464">
        <f t="shared" si="5"/>
        <v>0</v>
      </c>
      <c r="EG24" s="464">
        <f t="shared" si="5"/>
        <v>0</v>
      </c>
      <c r="EH24" s="464">
        <f t="shared" si="5"/>
        <v>0</v>
      </c>
      <c r="EI24" s="464">
        <f t="shared" si="5"/>
        <v>0</v>
      </c>
      <c r="EJ24" s="464">
        <f t="shared" si="5"/>
        <v>0</v>
      </c>
    </row>
    <row r="25" spans="1:140" s="25" customFormat="1" ht="15" x14ac:dyDescent="0.25">
      <c r="A25" s="606">
        <v>25</v>
      </c>
      <c r="B25" s="608" t="s">
        <v>217</v>
      </c>
      <c r="C25" s="335" t="s">
        <v>17</v>
      </c>
      <c r="D25" s="472">
        <f t="shared" si="1"/>
        <v>0</v>
      </c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</row>
    <row r="26" spans="1:140" s="25" customFormat="1" ht="15" x14ac:dyDescent="0.25">
      <c r="A26" s="607"/>
      <c r="B26" s="603"/>
      <c r="C26" s="344" t="s">
        <v>11</v>
      </c>
      <c r="D26" s="473">
        <f t="shared" si="1"/>
        <v>0</v>
      </c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473"/>
      <c r="BE26" s="473"/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73"/>
      <c r="CF26" s="473"/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3"/>
      <c r="CX26" s="473"/>
      <c r="CY26" s="473"/>
      <c r="CZ26" s="473"/>
      <c r="DA26" s="473"/>
      <c r="DB26" s="473"/>
      <c r="DC26" s="473"/>
      <c r="DD26" s="473"/>
      <c r="DE26" s="473"/>
      <c r="DF26" s="473"/>
      <c r="DG26" s="473"/>
      <c r="DH26" s="473"/>
      <c r="DI26" s="473"/>
      <c r="DJ26" s="473"/>
      <c r="DK26" s="473"/>
      <c r="DL26" s="473"/>
      <c r="DM26" s="473"/>
      <c r="DN26" s="473"/>
      <c r="DO26" s="473"/>
      <c r="DP26" s="473"/>
      <c r="DQ26" s="473"/>
      <c r="DR26" s="473"/>
      <c r="DS26" s="473"/>
      <c r="DT26" s="473"/>
      <c r="DU26" s="473"/>
      <c r="DV26" s="473"/>
      <c r="DW26" s="473"/>
      <c r="DX26" s="473"/>
      <c r="DY26" s="473"/>
      <c r="DZ26" s="473"/>
      <c r="EA26" s="473"/>
      <c r="EB26" s="473"/>
      <c r="EC26" s="473"/>
      <c r="ED26" s="473"/>
      <c r="EE26" s="473"/>
      <c r="EF26" s="473"/>
      <c r="EG26" s="473"/>
      <c r="EH26" s="473"/>
      <c r="EI26" s="473"/>
      <c r="EJ26" s="473"/>
    </row>
    <row r="27" spans="1:140" s="25" customFormat="1" ht="15" x14ac:dyDescent="0.25">
      <c r="A27" s="594">
        <v>26</v>
      </c>
      <c r="B27" s="595" t="s">
        <v>256</v>
      </c>
      <c r="C27" s="489" t="s">
        <v>28</v>
      </c>
      <c r="D27" s="490">
        <f t="shared" si="1"/>
        <v>0</v>
      </c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/>
      <c r="DY27" s="491"/>
      <c r="DZ27" s="491"/>
      <c r="EA27" s="490"/>
      <c r="EB27" s="491"/>
      <c r="EC27" s="491"/>
      <c r="ED27" s="491"/>
      <c r="EE27" s="491"/>
      <c r="EF27" s="491"/>
      <c r="EG27" s="491"/>
      <c r="EH27" s="491"/>
      <c r="EI27" s="491"/>
      <c r="EJ27" s="491"/>
    </row>
    <row r="28" spans="1:140" s="25" customFormat="1" ht="26.25" customHeight="1" x14ac:dyDescent="0.25">
      <c r="A28" s="594"/>
      <c r="B28" s="595"/>
      <c r="C28" s="191" t="s">
        <v>11</v>
      </c>
      <c r="D28" s="472">
        <f t="shared" si="1"/>
        <v>0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72"/>
      <c r="EB28" s="492"/>
      <c r="EC28" s="492"/>
      <c r="ED28" s="492"/>
      <c r="EE28" s="492"/>
      <c r="EF28" s="492"/>
      <c r="EG28" s="492"/>
      <c r="EH28" s="492"/>
      <c r="EI28" s="492"/>
      <c r="EJ28" s="492"/>
    </row>
    <row r="29" spans="1:140" s="25" customFormat="1" ht="15" x14ac:dyDescent="0.25">
      <c r="A29" s="533" t="s">
        <v>233</v>
      </c>
      <c r="B29" s="592" t="s">
        <v>60</v>
      </c>
      <c r="C29" s="335" t="s">
        <v>28</v>
      </c>
      <c r="D29" s="472">
        <f t="shared" si="1"/>
        <v>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0" s="25" customFormat="1" ht="15.75" thickBot="1" x14ac:dyDescent="0.3">
      <c r="A30" s="520"/>
      <c r="B30" s="593"/>
      <c r="C30" s="329" t="s">
        <v>11</v>
      </c>
      <c r="D30" s="474">
        <f t="shared" si="1"/>
        <v>0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  <c r="BT30" s="474"/>
      <c r="BU30" s="474"/>
      <c r="BV30" s="474"/>
      <c r="BW30" s="474"/>
      <c r="BX30" s="474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4"/>
      <c r="DX30" s="474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4"/>
      <c r="EJ30" s="474"/>
    </row>
    <row r="31" spans="1:140" s="25" customFormat="1" ht="37.5" customHeight="1" thickBot="1" x14ac:dyDescent="0.3">
      <c r="A31" s="397" t="s">
        <v>219</v>
      </c>
      <c r="B31" s="493" t="s">
        <v>260</v>
      </c>
      <c r="C31" s="399" t="s">
        <v>11</v>
      </c>
      <c r="D31" s="464">
        <f>DY31+DZ31+EA31+EB31+EC31+ED31+EE31+EF31+EG31+EH31+EI31+EJ31</f>
        <v>11.614000000000001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>
        <v>4.9349999999999996</v>
      </c>
      <c r="EB31" s="464"/>
      <c r="EC31" s="464"/>
      <c r="ED31" s="464"/>
      <c r="EE31" s="464"/>
      <c r="EF31" s="464"/>
      <c r="EG31" s="464">
        <v>6.6790000000000003</v>
      </c>
      <c r="EH31" s="464"/>
      <c r="EI31" s="464"/>
      <c r="EJ31" s="464"/>
    </row>
    <row r="32" spans="1:140" s="25" customFormat="1" ht="21.75" customHeight="1" thickBot="1" x14ac:dyDescent="0.3">
      <c r="A32" s="417"/>
      <c r="B32" s="418" t="s">
        <v>90</v>
      </c>
      <c r="C32" s="419" t="s">
        <v>11</v>
      </c>
      <c r="D32" s="465">
        <f>D6+D9+D24+D31</f>
        <v>109.489</v>
      </c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>
        <f>DY6+DY9+DY24+DY31</f>
        <v>22.789000000000001</v>
      </c>
      <c r="DZ32" s="465">
        <f>DZ6+DZ9+DZ24+DZ31</f>
        <v>0</v>
      </c>
      <c r="EA32" s="465">
        <f>EA6+EA9+EA24+EA31</f>
        <v>4.9349999999999996</v>
      </c>
      <c r="EB32" s="465">
        <f t="shared" ref="EB32:EJ32" si="6">EB6+EB9+EB24+EB31</f>
        <v>0</v>
      </c>
      <c r="EC32" s="465">
        <f t="shared" si="6"/>
        <v>0</v>
      </c>
      <c r="ED32" s="465">
        <f t="shared" si="6"/>
        <v>0</v>
      </c>
      <c r="EE32" s="465">
        <f t="shared" si="6"/>
        <v>0</v>
      </c>
      <c r="EF32" s="465">
        <f t="shared" si="6"/>
        <v>4.3630000000000004</v>
      </c>
      <c r="EG32" s="465">
        <f t="shared" si="6"/>
        <v>6.6790000000000003</v>
      </c>
      <c r="EH32" s="465">
        <f t="shared" si="6"/>
        <v>6.8230000000000004</v>
      </c>
      <c r="EI32" s="465">
        <f t="shared" si="6"/>
        <v>63.9</v>
      </c>
      <c r="EJ32" s="465">
        <f t="shared" si="6"/>
        <v>0</v>
      </c>
    </row>
    <row r="33" spans="1:105" s="25" customFormat="1" ht="15" x14ac:dyDescent="0.25">
      <c r="A33" s="460"/>
      <c r="B33" s="200"/>
      <c r="C33" s="201"/>
      <c r="D33" s="203"/>
    </row>
    <row r="34" spans="1:105" ht="47.25" customHeight="1" x14ac:dyDescent="0.25">
      <c r="A34" s="89" t="s">
        <v>259</v>
      </c>
      <c r="C34" s="89"/>
    </row>
    <row r="35" spans="1:105" ht="41.25" customHeight="1" x14ac:dyDescent="0.25">
      <c r="B35" s="89" t="s">
        <v>258</v>
      </c>
      <c r="C35" s="89"/>
    </row>
    <row r="37" spans="1:105" ht="12.75" customHeight="1" x14ac:dyDescent="0.2"/>
    <row r="38" spans="1:105" s="16" customFormat="1" ht="15.75" x14ac:dyDescent="0.25">
      <c r="A38" s="2"/>
      <c r="C38" s="8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s="16" customFormat="1" ht="15.75" x14ac:dyDescent="0.25">
      <c r="A39" s="2"/>
      <c r="B39" s="2"/>
      <c r="C39" s="8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s="16" customFormat="1" ht="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s="16" customFormat="1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s="16" customFormat="1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</sheetData>
  <mergeCells count="152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5:A26"/>
    <mergeCell ref="B25:B26"/>
    <mergeCell ref="O3:O4"/>
    <mergeCell ref="A1:D1"/>
    <mergeCell ref="A3:A5"/>
    <mergeCell ref="B3:B5"/>
    <mergeCell ref="C3:C5"/>
    <mergeCell ref="A29:A30"/>
    <mergeCell ref="B29:B30"/>
    <mergeCell ref="A12:A13"/>
    <mergeCell ref="B12:B13"/>
    <mergeCell ref="A14:A15"/>
    <mergeCell ref="B14:B15"/>
    <mergeCell ref="A16:A17"/>
    <mergeCell ref="B16:B17"/>
    <mergeCell ref="A27:A28"/>
    <mergeCell ref="B27:B28"/>
    <mergeCell ref="A10:A11"/>
    <mergeCell ref="B10:B11"/>
    <mergeCell ref="A7:A8"/>
    <mergeCell ref="B7:B8"/>
    <mergeCell ref="B20:B21"/>
    <mergeCell ref="A22:A23"/>
    <mergeCell ref="B22:B23"/>
    <mergeCell ref="A18:A19"/>
    <mergeCell ref="B18:B19"/>
    <mergeCell ref="A20:A2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2021-12-16T12:25:36Z</dcterms:modified>
</cp:coreProperties>
</file>