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1.'!$A$1:$D$34</definedName>
  </definedNames>
  <calcPr calcId="145621"/>
</workbook>
</file>

<file path=xl/calcChain.xml><?xml version="1.0" encoding="utf-8"?>
<calcChain xmlns="http://schemas.openxmlformats.org/spreadsheetml/2006/main">
  <c r="DZ24" i="40" l="1"/>
  <c r="EA24" i="40"/>
  <c r="EB24" i="40"/>
  <c r="EC24" i="40"/>
  <c r="ED24" i="40"/>
  <c r="EE24" i="40"/>
  <c r="EF24" i="40"/>
  <c r="EG24" i="40"/>
  <c r="EH24" i="40"/>
  <c r="EI24" i="40"/>
  <c r="EJ24" i="40"/>
  <c r="DY24" i="40"/>
  <c r="DZ11" i="40"/>
  <c r="EA11" i="40"/>
  <c r="EB11" i="40"/>
  <c r="EC11" i="40"/>
  <c r="ED11" i="40"/>
  <c r="EE11" i="40"/>
  <c r="EF11" i="40"/>
  <c r="EG11" i="40"/>
  <c r="EH11" i="40"/>
  <c r="EI11" i="40"/>
  <c r="EJ11" i="40"/>
  <c r="DY11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DY9" i="40"/>
  <c r="DZ9" i="40" l="1"/>
  <c r="DZ32" i="40" s="1"/>
  <c r="EB9" i="40"/>
  <c r="EC9" i="40"/>
  <c r="ED9" i="40"/>
  <c r="EE9" i="40"/>
  <c r="EF9" i="40"/>
  <c r="EG9" i="40"/>
  <c r="EH9" i="40"/>
  <c r="EI9" i="40"/>
  <c r="EJ9" i="40"/>
  <c r="DY32" i="40" l="1"/>
  <c r="EB32" i="40" l="1"/>
  <c r="ED32" i="40"/>
  <c r="EE32" i="40"/>
  <c r="EF32" i="40"/>
  <c r="EG32" i="40"/>
  <c r="EH32" i="40"/>
  <c r="EI32" i="40"/>
  <c r="EJ32" i="40"/>
  <c r="EC32" i="40"/>
  <c r="EA9" i="40"/>
  <c r="D24" i="40"/>
  <c r="EA32" i="40" l="1"/>
  <c r="D32" i="40" s="1"/>
  <c r="D9" i="40" l="1"/>
</calcChain>
</file>

<file path=xl/sharedStrings.xml><?xml version="1.0" encoding="utf-8"?>
<sst xmlns="http://schemas.openxmlformats.org/spreadsheetml/2006/main" count="718" uniqueCount="262">
  <si>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</si>
  <si>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</si>
  <si>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</si>
  <si>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</si>
  <si>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</si>
  <si>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</si>
  <si>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</si>
  <si>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</si>
  <si>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</si>
  <si>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</si>
  <si>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</si>
  <si>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</si>
  <si>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</si>
  <si>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</si>
  <si>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</si>
  <si>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</si>
  <si>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</si>
  <si>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</si>
  <si>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</si>
  <si>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</si>
  <si>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</si>
  <si>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</si>
  <si>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</si>
  <si>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</si>
  <si>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</si>
  <si>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</si>
  <si>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</si>
  <si>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</si>
  <si>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</si>
  <si>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</si>
  <si>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</si>
  <si>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</si>
  <si>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</si>
  <si>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</si>
  <si>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</si>
  <si>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</si>
  <si>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</si>
  <si>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</si>
  <si>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</si>
  <si>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</si>
  <si>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</si>
  <si>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</si>
  <si>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</si>
  <si>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</si>
  <si>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</si>
  <si>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</si>
  <si>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</si>
  <si>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</si>
  <si>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</si>
  <si>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</si>
  <si>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</si>
  <si>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</si>
  <si>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</si>
  <si>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</si>
  <si>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</si>
  <si>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</si>
  <si>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</si>
  <si>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</si>
  <si>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</si>
  <si>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</si>
  <si>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</si>
  <si>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</si>
  <si>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</si>
  <si>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</si>
  <si>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</si>
  <si>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</si>
  <si>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</si>
  <si>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</si>
  <si>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</si>
  <si>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</si>
  <si>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</si>
  <si>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</si>
  <si>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</si>
  <si>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</si>
  <si>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</si>
  <si>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</si>
  <si>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</si>
  <si>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</si>
  <si>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</si>
  <si>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</si>
  <si>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</si>
  <si>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</si>
  <si>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</si>
  <si>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</si>
  <si>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</si>
  <si>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</si>
  <si>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</si>
  <si>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</si>
  <si>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</si>
  <si>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</si>
  <si>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</si>
  <si>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</si>
  <si>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</si>
  <si>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</si>
  <si>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</si>
  <si>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</si>
  <si>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</si>
  <si>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</si>
  <si>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</si>
  <si>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</si>
  <si>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</si>
  <si>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</si>
  <si>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</si>
  <si>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</si>
  <si>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</si>
  <si>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</si>
  <si>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</si>
  <si>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</si>
  <si>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</si>
  <si>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</si>
  <si>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</si>
  <si>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</si>
  <si>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</si>
  <si>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</si>
  <si>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</si>
  <si>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</si>
  <si>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</si>
  <si>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</si>
  <si>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</si>
  <si>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</si>
  <si>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</si>
  <si>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</si>
  <si>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</si>
  <si>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</si>
  <si>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</si>
  <si>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</si>
  <si>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</si>
  <si>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</si>
  <si>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</si>
  <si>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</si>
  <si>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</si>
  <si>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</si>
  <si>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</si>
  <si>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</si>
  <si>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</si>
  <si>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</si>
  <si>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</si>
  <si>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</si>
  <si>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</si>
  <si>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</si>
  <si>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</si>
  <si>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</si>
  <si>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</si>
  <si>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</si>
  <si>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</si>
  <si>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</si>
  <si>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</si>
  <si>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</si>
  <si>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</si>
  <si>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</si>
  <si>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</si>
  <si>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</si>
  <si>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</si>
  <si>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</si>
  <si>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</si>
  <si>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</si>
  <si>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</si>
  <si>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</si>
  <si>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</si>
  <si>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</si>
  <si>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</si>
  <si>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</si>
  <si>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</si>
  <si>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</si>
  <si>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</si>
  <si>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</si>
  <si>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</si>
  <si>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</si>
  <si>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</si>
  <si>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</si>
  <si>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</si>
  <si>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</si>
  <si>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</si>
  <si>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</si>
  <si>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</si>
  <si>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</si>
  <si>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</si>
  <si>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</si>
  <si>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</si>
  <si>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</si>
  <si>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</si>
  <si>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</si>
  <si>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</si>
  <si>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</si>
  <si>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</si>
  <si>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</si>
  <si>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</si>
  <si>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</si>
  <si>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</si>
  <si>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</si>
  <si>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</si>
  <si>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</si>
  <si>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</si>
  <si>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</si>
  <si>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</si>
  <si>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</si>
  <si>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</si>
  <si>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</si>
  <si>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</si>
  <si>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</si>
  <si>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</si>
  <si>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</si>
  <si>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</si>
  <si>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</si>
  <si>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</si>
  <si>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</si>
  <si>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</si>
  <si>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</si>
  <si>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</si>
  <si>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</si>
  <si>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</si>
  <si>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</si>
  <si>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</si>
  <si>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</si>
  <si>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</si>
  <si>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</si>
  <si>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</si>
  <si>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</si>
  <si>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</si>
  <si>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</si>
  <si>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</si>
  <si>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</si>
  <si>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</si>
  <si>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</si>
  <si>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</si>
  <si>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</si>
  <si>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</si>
  <si>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</si>
  <si>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</si>
  <si>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</si>
  <si>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</si>
  <si>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</si>
  <si>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</si>
  <si>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</si>
  <si>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</si>
  <si>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</si>
  <si>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</si>
  <si>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</si>
  <si>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</si>
  <si>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</si>
  <si>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</si>
  <si>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</si>
  <si>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</si>
  <si>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</si>
  <si>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</si>
  <si>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</si>
  <si>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</si>
  <si>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</si>
  <si>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</si>
  <si>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</si>
  <si>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</si>
  <si>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</si>
  <si>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</si>
  <si>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</si>
  <si>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</si>
  <si>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</si>
  <si>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Замена общедомового счетчика электроэнергии</t>
  </si>
  <si>
    <t>Исполнитель: Топчина М.Е., 603-70-03, доб. 115</t>
  </si>
  <si>
    <t>Замена отдельных элементов водосточных труб (прямых звеньев, отливов, ухватов)</t>
  </si>
  <si>
    <t>Отчет по текущему ремонту общего имущества в многоквартирном доме № 46 по ул. Загородная за 2021 год.</t>
  </si>
  <si>
    <t xml:space="preserve">ВРИО Генерального директора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</si>
  <si>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Аварийно-восстановительные работы (замена трубопроводов ХВС-84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</si>
</sst>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499" t="s">
        <v>187</v>
      </c>
      <c r="C3" s="500"/>
      <c r="D3" s="500"/>
      <c r="E3" s="500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1" t="s">
        <v>0</v>
      </c>
      <c r="C6" s="503" t="s">
        <v>1</v>
      </c>
      <c r="D6" s="503" t="s">
        <v>2</v>
      </c>
      <c r="E6" s="505" t="s">
        <v>6</v>
      </c>
    </row>
    <row r="7" spans="2:5" ht="13.5" customHeight="1" thickBot="1" x14ac:dyDescent="0.25">
      <c r="B7" s="502"/>
      <c r="C7" s="504"/>
      <c r="D7" s="504"/>
      <c r="E7" s="506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5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6"/>
      <c r="C10" s="172"/>
      <c r="D10" s="170" t="s">
        <v>9</v>
      </c>
      <c r="E10" s="82"/>
    </row>
    <row r="11" spans="2:5" s="25" customFormat="1" ht="16.5" thickBot="1" x14ac:dyDescent="0.3">
      <c r="B11" s="497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8" t="s">
        <v>95</v>
      </c>
      <c r="C96" s="498"/>
      <c r="D96" s="498"/>
      <c r="E96" s="498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2" t="s">
        <v>239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1" t="s">
        <v>0</v>
      </c>
      <c r="B9" s="503" t="s">
        <v>1</v>
      </c>
      <c r="C9" s="503" t="s">
        <v>2</v>
      </c>
      <c r="D9" s="505" t="s">
        <v>6</v>
      </c>
      <c r="E9" s="567" t="s">
        <v>132</v>
      </c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1" t="s">
        <v>135</v>
      </c>
      <c r="S9" s="570"/>
      <c r="T9" s="570"/>
      <c r="U9" s="561" t="s">
        <v>101</v>
      </c>
      <c r="V9" s="570"/>
      <c r="W9" s="561" t="s">
        <v>133</v>
      </c>
      <c r="X9" s="562"/>
    </row>
    <row r="10" spans="1:24" ht="149.25" customHeight="1" thickBot="1" x14ac:dyDescent="0.25">
      <c r="A10" s="583"/>
      <c r="B10" s="584"/>
      <c r="C10" s="584"/>
      <c r="D10" s="585"/>
      <c r="E10" s="567" t="s">
        <v>154</v>
      </c>
      <c r="F10" s="568"/>
      <c r="G10" s="568"/>
      <c r="H10" s="567" t="s">
        <v>162</v>
      </c>
      <c r="I10" s="568"/>
      <c r="J10" s="568"/>
      <c r="K10" s="567" t="s">
        <v>163</v>
      </c>
      <c r="L10" s="568"/>
      <c r="M10" s="568"/>
      <c r="N10" s="567" t="s">
        <v>157</v>
      </c>
      <c r="O10" s="569"/>
      <c r="P10" s="567" t="s">
        <v>158</v>
      </c>
      <c r="Q10" s="568"/>
      <c r="R10" s="563"/>
      <c r="S10" s="571"/>
      <c r="T10" s="571"/>
      <c r="U10" s="563"/>
      <c r="V10" s="571"/>
      <c r="W10" s="563"/>
      <c r="X10" s="564"/>
    </row>
    <row r="11" spans="1:24" ht="13.5" thickBot="1" x14ac:dyDescent="0.25">
      <c r="A11" s="583"/>
      <c r="B11" s="584"/>
      <c r="C11" s="584"/>
      <c r="D11" s="585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2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3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4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2" t="s">
        <v>12</v>
      </c>
      <c r="B16" s="533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2"/>
      <c r="B17" s="533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6" t="s">
        <v>14</v>
      </c>
      <c r="B18" s="533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6"/>
      <c r="B19" s="533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8" t="s">
        <v>167</v>
      </c>
      <c r="B21" s="57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89"/>
      <c r="B22" s="57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89" t="s">
        <v>168</v>
      </c>
      <c r="B23" s="57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89"/>
      <c r="B24" s="57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89" t="s">
        <v>171</v>
      </c>
      <c r="B25" s="57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89"/>
      <c r="B26" s="57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89" t="s">
        <v>173</v>
      </c>
      <c r="B27" s="57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89"/>
      <c r="B28" s="57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89" t="s">
        <v>176</v>
      </c>
      <c r="B29" s="57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89"/>
      <c r="B30" s="57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4" t="s">
        <v>18</v>
      </c>
      <c r="B32" s="579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5"/>
      <c r="B33" s="580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0" t="s">
        <v>57</v>
      </c>
      <c r="B34" s="55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1"/>
      <c r="B35" s="55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4" t="s">
        <v>24</v>
      </c>
      <c r="B36" s="55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2"/>
      <c r="B37" s="55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5"/>
      <c r="B38" s="55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0" t="s">
        <v>25</v>
      </c>
      <c r="B39" s="52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1"/>
      <c r="B40" s="52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4" t="s">
        <v>27</v>
      </c>
      <c r="B41" s="55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1"/>
      <c r="B42" s="52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4" t="s">
        <v>29</v>
      </c>
      <c r="B43" s="579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5"/>
      <c r="B44" s="580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0" t="s">
        <v>31</v>
      </c>
      <c r="B45" s="586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1"/>
      <c r="B46" s="587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0" t="s">
        <v>34</v>
      </c>
      <c r="B49" s="546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1"/>
      <c r="B50" s="547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4" t="s">
        <v>35</v>
      </c>
      <c r="B51" s="550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5"/>
      <c r="B52" s="551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0" t="s">
        <v>36</v>
      </c>
      <c r="B53" s="546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1"/>
      <c r="B54" s="547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4" t="s">
        <v>37</v>
      </c>
      <c r="B55" s="55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5"/>
      <c r="B56" s="55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0" t="s">
        <v>51</v>
      </c>
      <c r="B57" s="57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1"/>
      <c r="B58" s="58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0" t="s">
        <v>39</v>
      </c>
      <c r="B61" s="546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1"/>
      <c r="B62" s="547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4" t="s">
        <v>41</v>
      </c>
      <c r="B63" s="550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5"/>
      <c r="B64" s="551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0" t="s">
        <v>152</v>
      </c>
      <c r="B65" s="546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1"/>
      <c r="B66" s="547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4" t="s">
        <v>182</v>
      </c>
      <c r="B67" s="550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5"/>
      <c r="B68" s="551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6" t="s">
        <v>204</v>
      </c>
      <c r="B69" s="552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7"/>
      <c r="B70" s="551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8" t="s">
        <v>205</v>
      </c>
      <c r="B72" s="548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39"/>
      <c r="B73" s="549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2" t="s">
        <v>229</v>
      </c>
      <c r="B74" s="533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2"/>
      <c r="B75" s="533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2" t="s">
        <v>230</v>
      </c>
      <c r="B76" s="533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2"/>
      <c r="B77" s="533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2" t="s">
        <v>231</v>
      </c>
      <c r="B78" s="533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2"/>
      <c r="B79" s="533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2" t="s">
        <v>232</v>
      </c>
      <c r="B80" s="533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1"/>
      <c r="B81" s="560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0" t="s">
        <v>48</v>
      </c>
      <c r="B84" s="546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1"/>
      <c r="B85" s="547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4">
        <v>25</v>
      </c>
      <c r="B87" s="526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5"/>
      <c r="B88" s="527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8">
        <v>26</v>
      </c>
      <c r="B89" s="530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29"/>
      <c r="B90" s="531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0" t="s">
        <v>233</v>
      </c>
      <c r="B91" s="542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1"/>
      <c r="B92" s="543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5" t="s">
        <v>95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565"/>
      <c r="M101" s="565"/>
      <c r="N101" s="565"/>
      <c r="O101" s="565"/>
      <c r="P101" s="565"/>
      <c r="Q101" s="565"/>
      <c r="R101" s="565"/>
      <c r="S101" s="566"/>
      <c r="T101" s="565"/>
      <c r="U101" s="2"/>
      <c r="V101" s="2"/>
      <c r="W101" s="2"/>
      <c r="X101" s="2"/>
    </row>
    <row r="102" spans="1:24" ht="15" x14ac:dyDescent="0.25">
      <c r="A102" s="544" t="s">
        <v>71</v>
      </c>
      <c r="B102" s="513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5"/>
      <c r="B103" s="514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5" t="s">
        <v>16</v>
      </c>
      <c r="B104" s="513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2"/>
      <c r="B105" s="514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5" t="s">
        <v>18</v>
      </c>
      <c r="B106" s="513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2"/>
      <c r="B107" s="514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5" t="s">
        <v>57</v>
      </c>
      <c r="B108" s="513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2"/>
      <c r="B109" s="514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5" t="s">
        <v>24</v>
      </c>
      <c r="B110" s="513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2"/>
      <c r="B111" s="514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5" t="s">
        <v>25</v>
      </c>
      <c r="B112" s="513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2"/>
      <c r="B113" s="514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6">
        <v>7</v>
      </c>
      <c r="B114" s="513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7"/>
      <c r="B115" s="514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8">
        <v>8</v>
      </c>
      <c r="B116" s="513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19"/>
      <c r="B117" s="514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6">
        <v>9</v>
      </c>
      <c r="B118" s="513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7"/>
      <c r="B119" s="514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0" t="s">
        <v>139</v>
      </c>
      <c r="B129" s="507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1"/>
      <c r="B130" s="508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0" t="s">
        <v>140</v>
      </c>
      <c r="B131" s="507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1"/>
      <c r="B132" s="508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0" t="s">
        <v>141</v>
      </c>
      <c r="B133" s="507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1"/>
      <c r="B134" s="508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0" t="s">
        <v>111</v>
      </c>
      <c r="B135" s="507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2"/>
      <c r="B136" s="509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0" t="s">
        <v>142</v>
      </c>
      <c r="B141" s="507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1"/>
      <c r="B142" s="508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0" t="s">
        <v>143</v>
      </c>
      <c r="B143" s="507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1"/>
      <c r="B144" s="508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0" t="s">
        <v>144</v>
      </c>
      <c r="B145" s="507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1"/>
      <c r="B146" s="508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0" t="s">
        <v>145</v>
      </c>
      <c r="B147" s="507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1"/>
      <c r="B148" s="508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0" t="s">
        <v>146</v>
      </c>
      <c r="B149" s="507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1"/>
      <c r="B150" s="508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0" t="s">
        <v>147</v>
      </c>
      <c r="B151" s="507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1"/>
      <c r="B152" s="508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0" t="s">
        <v>148</v>
      </c>
      <c r="B153" s="507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1"/>
      <c r="B154" s="508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0" t="s">
        <v>149</v>
      </c>
      <c r="B155" s="507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2"/>
      <c r="B156" s="509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1"/>
  <sheetViews>
    <sheetView tabSelected="1" view="pageBreakPreview" topLeftCell="A13" zoomScaleNormal="70" zoomScaleSheetLayoutView="100" workbookViewId="0">
      <selection activeCell="B31" sqref="B31"/>
    </sheetView>
  </sheetViews>
  <sheetFormatPr defaultColWidth="8.85546875" defaultRowHeight="12.75" x14ac:dyDescent="0.2"/>
  <cols>
    <col min="1" max="1" width="6.28515625" style="2" customWidth="1"/>
    <col min="2" max="2" width="69.5703125" style="2" customWidth="1"/>
    <col min="3" max="3" width="19.140625" style="2" customWidth="1"/>
    <col min="4" max="4" width="18.42578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0" ht="36.75" customHeight="1" x14ac:dyDescent="0.25">
      <c r="A1" s="590" t="s">
        <v>259</v>
      </c>
      <c r="B1" s="590"/>
      <c r="C1" s="590"/>
      <c r="D1" s="590"/>
    </row>
    <row r="2" spans="1:140" ht="12.75" customHeight="1" thickBot="1" x14ac:dyDescent="0.25">
      <c r="A2" s="1"/>
      <c r="D2" s="3"/>
    </row>
    <row r="3" spans="1:140" ht="27.75" customHeight="1" x14ac:dyDescent="0.2">
      <c r="A3" s="501" t="s">
        <v>0</v>
      </c>
      <c r="B3" s="503" t="s">
        <v>1</v>
      </c>
      <c r="C3" s="591" t="s">
        <v>2</v>
      </c>
      <c r="D3" s="605" t="s">
        <v>241</v>
      </c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5"/>
      <c r="CF3" s="605"/>
      <c r="CG3" s="605"/>
      <c r="CH3" s="605"/>
      <c r="CI3" s="605"/>
      <c r="CJ3" s="605"/>
      <c r="CK3" s="605"/>
      <c r="CL3" s="605"/>
      <c r="CM3" s="605"/>
      <c r="CN3" s="605"/>
      <c r="CO3" s="605"/>
      <c r="CP3" s="605"/>
      <c r="CQ3" s="605"/>
      <c r="CR3" s="605"/>
      <c r="CS3" s="605"/>
      <c r="CT3" s="605"/>
      <c r="CU3" s="605"/>
      <c r="CV3" s="605"/>
      <c r="CW3" s="605"/>
      <c r="CX3" s="605"/>
      <c r="CY3" s="605"/>
      <c r="CZ3" s="605"/>
      <c r="DA3" s="605"/>
      <c r="DB3" s="605"/>
      <c r="DC3" s="605"/>
      <c r="DD3" s="605"/>
      <c r="DE3" s="605"/>
      <c r="DF3" s="605"/>
      <c r="DG3" s="605"/>
      <c r="DH3" s="605"/>
      <c r="DI3" s="605"/>
      <c r="DJ3" s="605"/>
      <c r="DK3" s="605"/>
      <c r="DL3" s="605"/>
      <c r="DM3" s="605"/>
      <c r="DN3" s="605"/>
      <c r="DO3" s="605"/>
      <c r="DP3" s="605"/>
      <c r="DQ3" s="605"/>
      <c r="DR3" s="605"/>
      <c r="DS3" s="605"/>
      <c r="DT3" s="605"/>
      <c r="DU3" s="605"/>
      <c r="DV3" s="605"/>
      <c r="DW3" s="605"/>
      <c r="DX3" s="561"/>
      <c r="DY3" s="611" t="s">
        <v>244</v>
      </c>
      <c r="DZ3" s="484" t="s">
        <v>245</v>
      </c>
      <c r="EA3" s="484" t="s">
        <v>246</v>
      </c>
      <c r="EB3" s="484" t="s">
        <v>247</v>
      </c>
      <c r="EC3" s="484" t="s">
        <v>248</v>
      </c>
      <c r="ED3" s="484" t="s">
        <v>249</v>
      </c>
      <c r="EE3" s="484" t="s">
        <v>250</v>
      </c>
      <c r="EF3" s="484" t="s">
        <v>251</v>
      </c>
      <c r="EG3" s="484" t="s">
        <v>252</v>
      </c>
      <c r="EH3" s="484" t="s">
        <v>253</v>
      </c>
      <c r="EI3" s="484" t="s">
        <v>254</v>
      </c>
      <c r="EJ3" s="480" t="s">
        <v>255</v>
      </c>
    </row>
    <row r="4" spans="1:140" ht="25.5" customHeight="1" x14ac:dyDescent="0.2">
      <c r="A4" s="583"/>
      <c r="B4" s="584"/>
      <c r="C4" s="592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  <c r="BP4" s="606"/>
      <c r="BQ4" s="606"/>
      <c r="BR4" s="606"/>
      <c r="BS4" s="606"/>
      <c r="BT4" s="606"/>
      <c r="BU4" s="606"/>
      <c r="BV4" s="606"/>
      <c r="BW4" s="606"/>
      <c r="BX4" s="606"/>
      <c r="BY4" s="606"/>
      <c r="BZ4" s="606"/>
      <c r="CA4" s="606"/>
      <c r="CB4" s="606"/>
      <c r="CC4" s="606"/>
      <c r="CD4" s="606"/>
      <c r="CE4" s="606"/>
      <c r="CF4" s="606"/>
      <c r="CG4" s="606"/>
      <c r="CH4" s="606"/>
      <c r="CI4" s="606"/>
      <c r="CJ4" s="606"/>
      <c r="CK4" s="606"/>
      <c r="CL4" s="606"/>
      <c r="CM4" s="606"/>
      <c r="CN4" s="606"/>
      <c r="CO4" s="606"/>
      <c r="CP4" s="606"/>
      <c r="CQ4" s="606"/>
      <c r="CR4" s="606"/>
      <c r="CS4" s="606"/>
      <c r="CT4" s="606"/>
      <c r="CU4" s="606"/>
      <c r="CV4" s="606"/>
      <c r="CW4" s="606"/>
      <c r="CX4" s="606"/>
      <c r="CY4" s="606"/>
      <c r="CZ4" s="606"/>
      <c r="DA4" s="606"/>
      <c r="DB4" s="606"/>
      <c r="DC4" s="606"/>
      <c r="DD4" s="606"/>
      <c r="DE4" s="606"/>
      <c r="DF4" s="606"/>
      <c r="DG4" s="606"/>
      <c r="DH4" s="606"/>
      <c r="DI4" s="606"/>
      <c r="DJ4" s="606"/>
      <c r="DK4" s="606"/>
      <c r="DL4" s="606"/>
      <c r="DM4" s="606"/>
      <c r="DN4" s="606"/>
      <c r="DO4" s="606"/>
      <c r="DP4" s="606"/>
      <c r="DQ4" s="606"/>
      <c r="DR4" s="606"/>
      <c r="DS4" s="606"/>
      <c r="DT4" s="606"/>
      <c r="DU4" s="606"/>
      <c r="DV4" s="606"/>
      <c r="DW4" s="606"/>
      <c r="DX4" s="610"/>
      <c r="DY4" s="612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83"/>
      <c r="B5" s="584"/>
      <c r="C5" s="592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3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2"/>
    </row>
    <row r="6" spans="1:140" ht="15.75" thickBot="1" x14ac:dyDescent="0.25">
      <c r="A6" s="458" t="s">
        <v>74</v>
      </c>
      <c r="B6" s="459" t="s">
        <v>83</v>
      </c>
      <c r="C6" s="461" t="s">
        <v>11</v>
      </c>
      <c r="D6" s="476">
        <f>SUM(DY6:EJ6)</f>
        <v>3.516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</f>
        <v>0</v>
      </c>
      <c r="DZ6" s="476">
        <f t="shared" ref="DZ6:EJ6" si="0">DZ8</f>
        <v>0</v>
      </c>
      <c r="EA6" s="476">
        <f t="shared" si="0"/>
        <v>0</v>
      </c>
      <c r="EB6" s="476">
        <f t="shared" si="0"/>
        <v>0</v>
      </c>
      <c r="EC6" s="476">
        <f t="shared" si="0"/>
        <v>3.516</v>
      </c>
      <c r="ED6" s="476">
        <f t="shared" si="0"/>
        <v>0</v>
      </c>
      <c r="EE6" s="476">
        <f t="shared" si="0"/>
        <v>0</v>
      </c>
      <c r="EF6" s="476">
        <f t="shared" si="0"/>
        <v>0</v>
      </c>
      <c r="EG6" s="476">
        <f t="shared" si="0"/>
        <v>0</v>
      </c>
      <c r="EH6" s="476">
        <f t="shared" si="0"/>
        <v>0</v>
      </c>
      <c r="EI6" s="476">
        <f t="shared" si="0"/>
        <v>0</v>
      </c>
      <c r="EJ6" s="476">
        <f t="shared" si="0"/>
        <v>0</v>
      </c>
    </row>
    <row r="7" spans="1:140" s="25" customFormat="1" ht="15" x14ac:dyDescent="0.25">
      <c r="A7" s="520" t="s">
        <v>243</v>
      </c>
      <c r="B7" s="601" t="s">
        <v>258</v>
      </c>
      <c r="C7" s="350" t="s">
        <v>28</v>
      </c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69"/>
      <c r="DZ7" s="469"/>
      <c r="EA7" s="469"/>
      <c r="EB7" s="469"/>
      <c r="EC7" s="469">
        <v>4</v>
      </c>
      <c r="ED7" s="469"/>
      <c r="EE7" s="469"/>
      <c r="EF7" s="469"/>
      <c r="EG7" s="469"/>
      <c r="EH7" s="469"/>
      <c r="EI7" s="469"/>
      <c r="EJ7" s="469"/>
    </row>
    <row r="8" spans="1:140" s="25" customFormat="1" ht="19.5" customHeight="1" thickBot="1" x14ac:dyDescent="0.3">
      <c r="A8" s="521"/>
      <c r="B8" s="602"/>
      <c r="C8" s="329" t="s">
        <v>11</v>
      </c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67"/>
      <c r="DZ8" s="467"/>
      <c r="EA8" s="467"/>
      <c r="EB8" s="467"/>
      <c r="EC8" s="467">
        <v>3.516</v>
      </c>
      <c r="ED8" s="467"/>
      <c r="EE8" s="467"/>
      <c r="EF8" s="467"/>
      <c r="EG8" s="467"/>
      <c r="EH8" s="467"/>
      <c r="EI8" s="467"/>
      <c r="EJ8" s="467"/>
    </row>
    <row r="9" spans="1:140" s="25" customFormat="1" ht="15.75" thickBot="1" x14ac:dyDescent="0.3">
      <c r="A9" s="397" t="s">
        <v>75</v>
      </c>
      <c r="B9" s="454" t="s">
        <v>76</v>
      </c>
      <c r="C9" s="399" t="s">
        <v>11</v>
      </c>
      <c r="D9" s="489">
        <f>SUM(DY9:EJ9)</f>
        <v>0</v>
      </c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89">
        <f>DY11+DY21+DY23</f>
        <v>0</v>
      </c>
      <c r="DZ9" s="489">
        <f>DZ11+DZ21+DZ23</f>
        <v>0</v>
      </c>
      <c r="EA9" s="489">
        <f t="shared" ref="EA9:EJ9" si="1">EA11+EA21+EA23</f>
        <v>0</v>
      </c>
      <c r="EB9" s="489">
        <f t="shared" si="1"/>
        <v>0</v>
      </c>
      <c r="EC9" s="489">
        <f t="shared" si="1"/>
        <v>0</v>
      </c>
      <c r="ED9" s="489">
        <f t="shared" si="1"/>
        <v>0</v>
      </c>
      <c r="EE9" s="489">
        <f t="shared" si="1"/>
        <v>0</v>
      </c>
      <c r="EF9" s="489">
        <f t="shared" si="1"/>
        <v>0</v>
      </c>
      <c r="EG9" s="489">
        <f t="shared" si="1"/>
        <v>0</v>
      </c>
      <c r="EH9" s="489">
        <f t="shared" si="1"/>
        <v>0</v>
      </c>
      <c r="EI9" s="489">
        <f t="shared" si="1"/>
        <v>0</v>
      </c>
      <c r="EJ9" s="489">
        <f t="shared" si="1"/>
        <v>0</v>
      </c>
    </row>
    <row r="10" spans="1:140" s="25" customFormat="1" ht="15" x14ac:dyDescent="0.25">
      <c r="A10" s="597" t="s">
        <v>205</v>
      </c>
      <c r="B10" s="599" t="s">
        <v>206</v>
      </c>
      <c r="C10" s="465" t="s">
        <v>17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88"/>
      <c r="EA10" s="468"/>
      <c r="EB10" s="468"/>
      <c r="EC10" s="468"/>
      <c r="ED10" s="468"/>
      <c r="EE10" s="468"/>
      <c r="EF10" s="468"/>
      <c r="EG10" s="468"/>
      <c r="EH10" s="468"/>
      <c r="EI10" s="468"/>
      <c r="EJ10" s="468"/>
    </row>
    <row r="11" spans="1:140" s="25" customFormat="1" ht="15" x14ac:dyDescent="0.25">
      <c r="A11" s="598"/>
      <c r="B11" s="600"/>
      <c r="C11" s="460" t="s">
        <v>11</v>
      </c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>
        <f>DY13+DY15+DY17+DY19</f>
        <v>0</v>
      </c>
      <c r="DZ11" s="468">
        <f t="shared" ref="DZ11:EJ11" si="2">DZ13+DZ15+DZ17+DZ19</f>
        <v>0</v>
      </c>
      <c r="EA11" s="466">
        <f t="shared" si="2"/>
        <v>0</v>
      </c>
      <c r="EB11" s="466">
        <f t="shared" si="2"/>
        <v>0</v>
      </c>
      <c r="EC11" s="466">
        <f t="shared" si="2"/>
        <v>0</v>
      </c>
      <c r="ED11" s="466">
        <f t="shared" si="2"/>
        <v>0</v>
      </c>
      <c r="EE11" s="466">
        <f t="shared" si="2"/>
        <v>0</v>
      </c>
      <c r="EF11" s="466">
        <f t="shared" si="2"/>
        <v>0</v>
      </c>
      <c r="EG11" s="466">
        <f t="shared" si="2"/>
        <v>0</v>
      </c>
      <c r="EH11" s="466">
        <f t="shared" si="2"/>
        <v>0</v>
      </c>
      <c r="EI11" s="466">
        <f t="shared" si="2"/>
        <v>0</v>
      </c>
      <c r="EJ11" s="466">
        <f t="shared" si="2"/>
        <v>0</v>
      </c>
    </row>
    <row r="12" spans="1:140" ht="15" x14ac:dyDescent="0.25">
      <c r="A12" s="532" t="s">
        <v>229</v>
      </c>
      <c r="B12" s="533" t="s">
        <v>19</v>
      </c>
      <c r="C12" s="191" t="s">
        <v>20</v>
      </c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6"/>
      <c r="DX12" s="466"/>
      <c r="DY12" s="466"/>
      <c r="DZ12" s="466"/>
      <c r="EA12" s="466"/>
      <c r="EB12" s="466"/>
      <c r="EC12" s="466"/>
      <c r="ED12" s="466"/>
      <c r="EE12" s="466"/>
      <c r="EF12" s="466"/>
      <c r="EG12" s="466"/>
      <c r="EH12" s="466"/>
      <c r="EI12" s="466"/>
      <c r="EJ12" s="466"/>
    </row>
    <row r="13" spans="1:140" ht="15" x14ac:dyDescent="0.25">
      <c r="A13" s="532"/>
      <c r="B13" s="533"/>
      <c r="C13" s="191" t="s">
        <v>11</v>
      </c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66"/>
      <c r="DY13" s="46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66"/>
    </row>
    <row r="14" spans="1:140" ht="15" x14ac:dyDescent="0.25">
      <c r="A14" s="532" t="s">
        <v>230</v>
      </c>
      <c r="B14" s="533" t="s">
        <v>21</v>
      </c>
      <c r="C14" s="191" t="s">
        <v>17</v>
      </c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  <c r="DX14" s="466"/>
      <c r="DY14" s="466"/>
      <c r="DZ14" s="466"/>
      <c r="EA14" s="487"/>
      <c r="EB14" s="466"/>
      <c r="EC14" s="466"/>
      <c r="ED14" s="466"/>
      <c r="EE14" s="466"/>
      <c r="EF14" s="466"/>
      <c r="EG14" s="466"/>
      <c r="EH14" s="466"/>
      <c r="EI14" s="466"/>
      <c r="EJ14" s="466"/>
    </row>
    <row r="15" spans="1:140" ht="15" x14ac:dyDescent="0.25">
      <c r="A15" s="532"/>
      <c r="B15" s="533"/>
      <c r="C15" s="191" t="s">
        <v>11</v>
      </c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  <c r="DX15" s="466"/>
      <c r="DY15" s="466"/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66"/>
    </row>
    <row r="16" spans="1:140" ht="15" x14ac:dyDescent="0.25">
      <c r="A16" s="532" t="s">
        <v>231</v>
      </c>
      <c r="B16" s="533" t="s">
        <v>22</v>
      </c>
      <c r="C16" s="191" t="s">
        <v>17</v>
      </c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87"/>
      <c r="DZ16" s="466"/>
      <c r="EA16" s="466"/>
      <c r="EB16" s="466"/>
      <c r="EC16" s="466"/>
      <c r="ED16" s="466"/>
      <c r="EE16" s="466"/>
      <c r="EF16" s="466"/>
      <c r="EG16" s="466"/>
      <c r="EH16" s="466"/>
      <c r="EI16" s="466"/>
      <c r="EJ16" s="466"/>
    </row>
    <row r="17" spans="1:141" ht="15" x14ac:dyDescent="0.25">
      <c r="A17" s="532"/>
      <c r="B17" s="533"/>
      <c r="C17" s="191" t="s">
        <v>11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6"/>
      <c r="EB17" s="466"/>
      <c r="EC17" s="466"/>
      <c r="ED17" s="466"/>
      <c r="EE17" s="466"/>
      <c r="EF17" s="466"/>
      <c r="EG17" s="466"/>
      <c r="EH17" s="466"/>
      <c r="EI17" s="466"/>
      <c r="EJ17" s="466"/>
    </row>
    <row r="18" spans="1:141" ht="15" x14ac:dyDescent="0.25">
      <c r="A18" s="532" t="s">
        <v>232</v>
      </c>
      <c r="B18" s="533" t="s">
        <v>23</v>
      </c>
      <c r="C18" s="191" t="s">
        <v>17</v>
      </c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87"/>
      <c r="ED18" s="487"/>
      <c r="EE18" s="466"/>
      <c r="EF18" s="466"/>
      <c r="EG18" s="466"/>
      <c r="EH18" s="466"/>
      <c r="EI18" s="466"/>
      <c r="EJ18" s="466"/>
    </row>
    <row r="19" spans="1:141" ht="15.75" customHeight="1" x14ac:dyDescent="0.25">
      <c r="A19" s="535"/>
      <c r="B19" s="604"/>
      <c r="C19" s="344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2" t="s">
        <v>112</v>
      </c>
      <c r="B20" s="603" t="s">
        <v>49</v>
      </c>
      <c r="C20" s="191" t="s">
        <v>28</v>
      </c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</row>
    <row r="21" spans="1:141" ht="15" x14ac:dyDescent="0.25">
      <c r="A21" s="532"/>
      <c r="B21" s="603"/>
      <c r="C21" s="191" t="s">
        <v>11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66"/>
      <c r="EB21" s="466"/>
      <c r="EC21" s="466"/>
      <c r="ED21" s="466"/>
      <c r="EE21" s="466"/>
      <c r="EF21" s="466"/>
      <c r="EG21" s="466"/>
      <c r="EH21" s="466"/>
      <c r="EI21" s="466"/>
      <c r="EJ21" s="466"/>
    </row>
    <row r="22" spans="1:141" ht="15" x14ac:dyDescent="0.25">
      <c r="A22" s="534" t="s">
        <v>48</v>
      </c>
      <c r="B22" s="550" t="s">
        <v>216</v>
      </c>
      <c r="C22" s="335" t="s">
        <v>28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.75" thickBot="1" x14ac:dyDescent="0.3">
      <c r="A23" s="521"/>
      <c r="B23" s="547"/>
      <c r="C23" s="329" t="s">
        <v>11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1" s="25" customFormat="1" ht="15.75" thickBot="1" x14ac:dyDescent="0.3">
      <c r="A24" s="462" t="s">
        <v>87</v>
      </c>
      <c r="B24" s="454" t="s">
        <v>85</v>
      </c>
      <c r="C24" s="399" t="s">
        <v>11</v>
      </c>
      <c r="D24" s="463">
        <f>SUM(DY24:EJ24)</f>
        <v>0</v>
      </c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  <c r="BA24" s="463"/>
      <c r="BB24" s="463"/>
      <c r="BC24" s="463"/>
      <c r="BD24" s="463"/>
      <c r="BE24" s="463"/>
      <c r="BF24" s="463"/>
      <c r="BG24" s="463"/>
      <c r="BH24" s="463"/>
      <c r="BI24" s="463"/>
      <c r="BJ24" s="463"/>
      <c r="BK24" s="463"/>
      <c r="BL24" s="463"/>
      <c r="BM24" s="463"/>
      <c r="BN24" s="463"/>
      <c r="BO24" s="463"/>
      <c r="BP24" s="463"/>
      <c r="BQ24" s="463"/>
      <c r="BR24" s="463"/>
      <c r="BS24" s="463"/>
      <c r="BT24" s="463"/>
      <c r="BU24" s="463"/>
      <c r="BV24" s="463"/>
      <c r="BW24" s="463"/>
      <c r="BX24" s="463"/>
      <c r="BY24" s="463"/>
      <c r="BZ24" s="463"/>
      <c r="CA24" s="463"/>
      <c r="CB24" s="463"/>
      <c r="CC24" s="463"/>
      <c r="CD24" s="463"/>
      <c r="CE24" s="463"/>
      <c r="CF24" s="463"/>
      <c r="CG24" s="463"/>
      <c r="CH24" s="463"/>
      <c r="CI24" s="463"/>
      <c r="CJ24" s="463"/>
      <c r="CK24" s="463"/>
      <c r="CL24" s="463"/>
      <c r="CM24" s="463"/>
      <c r="CN24" s="463"/>
      <c r="CO24" s="463"/>
      <c r="CP24" s="463"/>
      <c r="CQ24" s="463"/>
      <c r="CR24" s="463"/>
      <c r="CS24" s="463"/>
      <c r="CT24" s="463"/>
      <c r="CU24" s="463"/>
      <c r="CV24" s="463"/>
      <c r="CW24" s="463"/>
      <c r="CX24" s="463"/>
      <c r="CY24" s="463"/>
      <c r="CZ24" s="463"/>
      <c r="DA24" s="463"/>
      <c r="DB24" s="463"/>
      <c r="DC24" s="463"/>
      <c r="DD24" s="463"/>
      <c r="DE24" s="463"/>
      <c r="DF24" s="463"/>
      <c r="DG24" s="463"/>
      <c r="DH24" s="463"/>
      <c r="DI24" s="463"/>
      <c r="DJ24" s="463"/>
      <c r="DK24" s="463"/>
      <c r="DL24" s="463"/>
      <c r="DM24" s="463"/>
      <c r="DN24" s="463"/>
      <c r="DO24" s="463"/>
      <c r="DP24" s="463"/>
      <c r="DQ24" s="463"/>
      <c r="DR24" s="463"/>
      <c r="DS24" s="463"/>
      <c r="DT24" s="463"/>
      <c r="DU24" s="463"/>
      <c r="DV24" s="463"/>
      <c r="DW24" s="463"/>
      <c r="DX24" s="463"/>
      <c r="DY24" s="463">
        <f>DY26+DY28+DY30</f>
        <v>0</v>
      </c>
      <c r="DZ24" s="463">
        <f t="shared" ref="DZ24:EJ24" si="3">DZ26+DZ28+DZ30</f>
        <v>0</v>
      </c>
      <c r="EA24" s="463">
        <f t="shared" si="3"/>
        <v>0</v>
      </c>
      <c r="EB24" s="463">
        <f t="shared" si="3"/>
        <v>0</v>
      </c>
      <c r="EC24" s="463">
        <f t="shared" si="3"/>
        <v>0</v>
      </c>
      <c r="ED24" s="463">
        <f t="shared" si="3"/>
        <v>0</v>
      </c>
      <c r="EE24" s="463">
        <f t="shared" si="3"/>
        <v>0</v>
      </c>
      <c r="EF24" s="463">
        <f t="shared" si="3"/>
        <v>0</v>
      </c>
      <c r="EG24" s="463">
        <f t="shared" si="3"/>
        <v>0</v>
      </c>
      <c r="EH24" s="463">
        <f t="shared" si="3"/>
        <v>0</v>
      </c>
      <c r="EI24" s="463">
        <f t="shared" si="3"/>
        <v>0</v>
      </c>
      <c r="EJ24" s="463">
        <f t="shared" si="3"/>
        <v>0</v>
      </c>
    </row>
    <row r="25" spans="1:141" s="25" customFormat="1" ht="15" x14ac:dyDescent="0.25">
      <c r="A25" s="607">
        <v>25</v>
      </c>
      <c r="B25" s="609" t="s">
        <v>217</v>
      </c>
      <c r="C25" s="335" t="s">
        <v>17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71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</row>
    <row r="26" spans="1:141" s="25" customFormat="1" ht="15" x14ac:dyDescent="0.25">
      <c r="A26" s="608"/>
      <c r="B26" s="604"/>
      <c r="C26" s="344" t="s">
        <v>11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</row>
    <row r="27" spans="1:141" s="25" customFormat="1" ht="15" x14ac:dyDescent="0.25">
      <c r="A27" s="595">
        <v>26</v>
      </c>
      <c r="B27" s="596" t="s">
        <v>256</v>
      </c>
      <c r="C27" s="490" t="s">
        <v>28</v>
      </c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2"/>
      <c r="EB27" s="491"/>
      <c r="EC27" s="491"/>
      <c r="ED27" s="491"/>
      <c r="EE27" s="491"/>
      <c r="EF27" s="491"/>
      <c r="EG27" s="491"/>
      <c r="EH27" s="491"/>
      <c r="EI27" s="491"/>
      <c r="EJ27" s="491"/>
    </row>
    <row r="28" spans="1:141" s="25" customFormat="1" ht="19.5" customHeight="1" x14ac:dyDescent="0.25">
      <c r="A28" s="595"/>
      <c r="B28" s="596"/>
      <c r="C28" s="191" t="s">
        <v>11</v>
      </c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  <c r="BV28" s="493"/>
      <c r="BW28" s="493"/>
      <c r="BX28" s="493"/>
      <c r="BY28" s="493"/>
      <c r="BZ28" s="493"/>
      <c r="CA28" s="493"/>
      <c r="CB28" s="493"/>
      <c r="CC28" s="493"/>
      <c r="CD28" s="493"/>
      <c r="CE28" s="493"/>
      <c r="CF28" s="493"/>
      <c r="CG28" s="493"/>
      <c r="CH28" s="493"/>
      <c r="CI28" s="493"/>
      <c r="CJ28" s="493"/>
      <c r="CK28" s="493"/>
      <c r="CL28" s="493"/>
      <c r="CM28" s="493"/>
      <c r="CN28" s="493"/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  <c r="DC28" s="493"/>
      <c r="DD28" s="493"/>
      <c r="DE28" s="493"/>
      <c r="DF28" s="493"/>
      <c r="DG28" s="493"/>
      <c r="DH28" s="493"/>
      <c r="DI28" s="493"/>
      <c r="DJ28" s="493"/>
      <c r="DK28" s="493"/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71"/>
      <c r="EB28" s="493"/>
      <c r="EC28" s="493"/>
      <c r="ED28" s="493"/>
      <c r="EE28" s="493"/>
      <c r="EF28" s="493"/>
      <c r="EG28" s="493"/>
      <c r="EH28" s="493"/>
      <c r="EI28" s="493"/>
      <c r="EJ28" s="493"/>
      <c r="EK28" s="486"/>
    </row>
    <row r="29" spans="1:141" s="25" customFormat="1" ht="15" x14ac:dyDescent="0.25">
      <c r="A29" s="534" t="s">
        <v>233</v>
      </c>
      <c r="B29" s="593" t="s">
        <v>60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s="25" customFormat="1" ht="15.75" thickBot="1" x14ac:dyDescent="0.3">
      <c r="A30" s="521"/>
      <c r="B30" s="594"/>
      <c r="C30" s="329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  <c r="EK30" s="486"/>
    </row>
    <row r="31" spans="1:141" s="25" customFormat="1" ht="32.25" customHeight="1" thickBot="1" x14ac:dyDescent="0.3">
      <c r="A31" s="397" t="s">
        <v>219</v>
      </c>
      <c r="B31" s="613" t="s">
        <v>261</v>
      </c>
      <c r="C31" s="399" t="s">
        <v>11</v>
      </c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  <c r="BA31" s="463"/>
      <c r="BB31" s="463"/>
      <c r="BC31" s="463"/>
      <c r="BD31" s="463"/>
      <c r="BE31" s="463"/>
      <c r="BF31" s="463"/>
      <c r="BG31" s="463"/>
      <c r="BH31" s="463"/>
      <c r="BI31" s="463"/>
      <c r="BJ31" s="463"/>
      <c r="BK31" s="463"/>
      <c r="BL31" s="463"/>
      <c r="BM31" s="463"/>
      <c r="BN31" s="463"/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463"/>
      <c r="CN31" s="463"/>
      <c r="CO31" s="463"/>
      <c r="CP31" s="463"/>
      <c r="CQ31" s="463"/>
      <c r="CR31" s="463"/>
      <c r="CS31" s="463"/>
      <c r="CT31" s="463"/>
      <c r="CU31" s="463"/>
      <c r="CV31" s="463"/>
      <c r="CW31" s="463"/>
      <c r="CX31" s="463"/>
      <c r="CY31" s="463"/>
      <c r="CZ31" s="463"/>
      <c r="DA31" s="463"/>
      <c r="DB31" s="463"/>
      <c r="DC31" s="463"/>
      <c r="DD31" s="463"/>
      <c r="DE31" s="463"/>
      <c r="DF31" s="463"/>
      <c r="DG31" s="463"/>
      <c r="DH31" s="463"/>
      <c r="DI31" s="463"/>
      <c r="DJ31" s="463"/>
      <c r="DK31" s="463"/>
      <c r="DL31" s="463"/>
      <c r="DM31" s="463"/>
      <c r="DN31" s="463"/>
      <c r="DO31" s="463"/>
      <c r="DP31" s="463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>
        <v>298.95400000000001</v>
      </c>
      <c r="EJ31" s="463"/>
    </row>
    <row r="32" spans="1:141" s="25" customFormat="1" ht="21.75" customHeight="1" thickBot="1" x14ac:dyDescent="0.3">
      <c r="A32" s="417"/>
      <c r="B32" s="418" t="s">
        <v>90</v>
      </c>
      <c r="C32" s="419" t="s">
        <v>11</v>
      </c>
      <c r="D32" s="464">
        <f>SUM(DY32:EJ32)</f>
        <v>302.47000000000003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>
        <f>DY6+DY9+DY24+DY31</f>
        <v>0</v>
      </c>
      <c r="DZ32" s="464">
        <f>DZ6+DZ9+DZ24+DZ31</f>
        <v>0</v>
      </c>
      <c r="EA32" s="464">
        <f>EA6+EA9+EA24+EA31</f>
        <v>0</v>
      </c>
      <c r="EB32" s="464">
        <f t="shared" ref="EB32:EJ32" si="4">EB6+EB9+EB24+EB31</f>
        <v>0</v>
      </c>
      <c r="EC32" s="464">
        <f t="shared" si="4"/>
        <v>3.516</v>
      </c>
      <c r="ED32" s="464">
        <f t="shared" si="4"/>
        <v>0</v>
      </c>
      <c r="EE32" s="464">
        <f t="shared" si="4"/>
        <v>0</v>
      </c>
      <c r="EF32" s="464">
        <f t="shared" si="4"/>
        <v>0</v>
      </c>
      <c r="EG32" s="464">
        <f t="shared" si="4"/>
        <v>0</v>
      </c>
      <c r="EH32" s="464">
        <f t="shared" si="4"/>
        <v>0</v>
      </c>
      <c r="EI32" s="464">
        <f t="shared" si="4"/>
        <v>298.95400000000001</v>
      </c>
      <c r="EJ32" s="464">
        <f t="shared" si="4"/>
        <v>0</v>
      </c>
    </row>
    <row r="33" spans="1:105" ht="47.25" customHeight="1" x14ac:dyDescent="0.25">
      <c r="A33" s="494" t="s">
        <v>260</v>
      </c>
      <c r="B33" s="494"/>
      <c r="D33" s="13"/>
    </row>
    <row r="34" spans="1:105" ht="41.25" customHeight="1" x14ac:dyDescent="0.25">
      <c r="B34" s="89" t="s">
        <v>257</v>
      </c>
      <c r="C34" s="89"/>
    </row>
    <row r="36" spans="1:105" ht="12.75" customHeight="1" x14ac:dyDescent="0.2"/>
    <row r="37" spans="1:105" s="16" customFormat="1" ht="15.75" x14ac:dyDescent="0.25">
      <c r="A37" s="2"/>
      <c r="C37" s="8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s="16" customFormat="1" ht="15.75" x14ac:dyDescent="0.25">
      <c r="A38" s="2"/>
      <c r="B38" s="2"/>
      <c r="C38" s="8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s="16" customFormat="1" ht="6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s="16" customFormat="1" hidden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s="16" customFormat="1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</sheetData>
  <mergeCells count="152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5:A26"/>
    <mergeCell ref="B25:B26"/>
    <mergeCell ref="O3:O4"/>
    <mergeCell ref="A1:D1"/>
    <mergeCell ref="A3:A5"/>
    <mergeCell ref="B3:B5"/>
    <mergeCell ref="C3:C5"/>
    <mergeCell ref="A29:A30"/>
    <mergeCell ref="B29:B30"/>
    <mergeCell ref="A12:A13"/>
    <mergeCell ref="B12:B13"/>
    <mergeCell ref="A14:A15"/>
    <mergeCell ref="B14:B15"/>
    <mergeCell ref="A16:A17"/>
    <mergeCell ref="B16:B17"/>
    <mergeCell ref="A27:A28"/>
    <mergeCell ref="B27:B28"/>
    <mergeCell ref="A10:A11"/>
    <mergeCell ref="B10:B11"/>
    <mergeCell ref="A7:A8"/>
    <mergeCell ref="B7:B8"/>
    <mergeCell ref="B20:B21"/>
    <mergeCell ref="A22:A23"/>
    <mergeCell ref="B22:B23"/>
    <mergeCell ref="A18:A19"/>
    <mergeCell ref="B18:B19"/>
    <mergeCell ref="A20:A2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2022-02-11T07:58:38Z</dcterms:modified>
</cp:coreProperties>
</file>