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1.'!$A$1:$D$38</definedName>
  </definedNames>
  <calcPr calcId="145621"/>
</workbook>
</file>

<file path=xl/calcChain.xml><?xml version="1.0" encoding="utf-8"?>
<calcChain xmlns="http://schemas.openxmlformats.org/spreadsheetml/2006/main">
  <c r="EJ12" i="40" l="1"/>
  <c r="EI12" i="40"/>
  <c r="EH12" i="40"/>
  <c r="EG12" i="40"/>
  <c r="EF12" i="40"/>
  <c r="EE12" i="40"/>
  <c r="ED12" i="40"/>
  <c r="EC12" i="40"/>
  <c r="EB12" i="40"/>
  <c r="EA12" i="40"/>
  <c r="DZ12" i="40"/>
  <c r="DY12" i="40"/>
  <c r="EA33" i="40"/>
  <c r="D7" i="40" l="1"/>
  <c r="D8" i="40"/>
  <c r="D9" i="40"/>
  <c r="D10" i="40"/>
  <c r="D12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7" i="40"/>
  <c r="D28" i="40"/>
  <c r="D29" i="40"/>
  <c r="D30" i="40"/>
  <c r="D31" i="40"/>
  <c r="D32" i="40"/>
  <c r="D33" i="40"/>
  <c r="DZ26" i="40" l="1"/>
  <c r="EA26" i="40"/>
  <c r="EB26" i="40"/>
  <c r="EC26" i="40"/>
  <c r="ED26" i="40"/>
  <c r="EE26" i="40"/>
  <c r="EF26" i="40"/>
  <c r="EG26" i="40"/>
  <c r="EH26" i="40"/>
  <c r="EI26" i="40"/>
  <c r="EJ26" i="40"/>
  <c r="DY26" i="40"/>
  <c r="DZ13" i="40"/>
  <c r="EA13" i="40"/>
  <c r="EB13" i="40"/>
  <c r="EC13" i="40"/>
  <c r="ED13" i="40"/>
  <c r="EE13" i="40"/>
  <c r="EF13" i="40"/>
  <c r="EG13" i="40"/>
  <c r="EH13" i="40"/>
  <c r="EI13" i="40"/>
  <c r="EJ13" i="40"/>
  <c r="DZ6" i="40"/>
  <c r="EA6" i="40"/>
  <c r="EB6" i="40"/>
  <c r="EC6" i="40"/>
  <c r="ED6" i="40"/>
  <c r="EE6" i="40"/>
  <c r="EF6" i="40"/>
  <c r="EG6" i="40"/>
  <c r="EH6" i="40"/>
  <c r="EI6" i="40"/>
  <c r="EJ6" i="40"/>
  <c r="D26" i="40" l="1"/>
  <c r="DY6" i="40"/>
  <c r="D6" i="40" s="1"/>
  <c r="DY13" i="40" l="1"/>
  <c r="DY11" i="40" l="1"/>
  <c r="D13" i="40"/>
  <c r="DZ11" i="40"/>
  <c r="DZ35" i="40" s="1"/>
  <c r="EB11" i="40"/>
  <c r="EC11" i="40"/>
  <c r="ED11" i="40"/>
  <c r="EE11" i="40"/>
  <c r="EF11" i="40"/>
  <c r="EG11" i="40"/>
  <c r="EH11" i="40"/>
  <c r="EI11" i="40"/>
  <c r="EJ11" i="40"/>
  <c r="DY35" i="40" l="1"/>
  <c r="EB35" i="40" l="1"/>
  <c r="ED35" i="40"/>
  <c r="EE35" i="40"/>
  <c r="EF35" i="40"/>
  <c r="EG35" i="40"/>
  <c r="EH35" i="40"/>
  <c r="EI35" i="40"/>
  <c r="EJ35" i="40"/>
  <c r="EC35" i="40"/>
  <c r="EA11" i="40"/>
  <c r="D11" i="40" s="1"/>
  <c r="D35" i="40" s="1"/>
  <c r="EA35" i="40" l="1"/>
</calcChain>
</file>

<file path=xl/sharedStrings.xml><?xml version="1.0" encoding="utf-8"?>
<sst xmlns="http://schemas.openxmlformats.org/spreadsheetml/2006/main" count="723" uniqueCount="264">
  <si>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</si>
  <si>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</si>
  <si>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</si>
  <si>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</si>
  <si>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</si>
  <si>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</si>
  <si>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</si>
  <si>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</si>
  <si>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</si>
  <si>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</si>
  <si>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</si>
  <si>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</si>
  <si>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</si>
  <si>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</si>
  <si>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</si>
  <si>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</si>
  <si>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</si>
  <si>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</si>
  <si>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</si>
  <si>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</si>
  <si>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</si>
  <si>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</si>
  <si>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</si>
  <si>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</si>
  <si>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</si>
  <si>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</si>
  <si>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</si>
  <si>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</si>
  <si>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</si>
  <si>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</si>
  <si>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</si>
  <si>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</si>
  <si>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</si>
  <si>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</si>
  <si>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</si>
  <si>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</si>
  <si>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</si>
  <si>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</si>
  <si>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</si>
  <si>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</si>
  <si>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</si>
  <si>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</si>
  <si>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</si>
  <si>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</si>
  <si>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</si>
  <si>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</si>
  <si>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</si>
  <si>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</si>
  <si>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</si>
  <si>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</si>
  <si>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</si>
  <si>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</si>
  <si>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</si>
  <si>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</si>
  <si>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</si>
  <si>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</si>
  <si>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</si>
  <si>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</si>
  <si>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</si>
  <si>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</si>
  <si>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</si>
  <si>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</si>
  <si>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</si>
  <si>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</si>
  <si>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</si>
  <si>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</si>
  <si>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</si>
  <si>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</si>
  <si>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</si>
  <si>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</si>
  <si>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</si>
  <si>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</si>
  <si>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</si>
  <si>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</si>
  <si>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</si>
  <si>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</si>
  <si>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</si>
  <si>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</si>
  <si>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</si>
  <si>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</si>
  <si>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</si>
  <si>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</si>
  <si>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</si>
  <si>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</si>
  <si>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</si>
  <si>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</si>
  <si>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</si>
  <si>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</si>
  <si>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</si>
  <si>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</si>
  <si>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</si>
  <si>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</si>
  <si>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</si>
  <si>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</si>
  <si>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</si>
  <si>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</si>
  <si>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</si>
  <si>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</si>
  <si>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</si>
  <si>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</si>
  <si>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</si>
  <si>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</si>
  <si>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</si>
  <si>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</si>
  <si>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</si>
  <si>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</si>
  <si>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</si>
  <si>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</si>
  <si>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</si>
  <si>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</si>
  <si>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</si>
  <si>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</si>
  <si>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</si>
  <si>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</si>
  <si>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</si>
  <si>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</si>
  <si>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</si>
  <si>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</si>
  <si>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</si>
  <si>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</si>
  <si>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</si>
  <si>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</si>
  <si>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</si>
  <si>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</si>
  <si>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</si>
  <si>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</si>
  <si>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</si>
  <si>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</si>
  <si>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</si>
  <si>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</si>
  <si>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</si>
  <si>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</si>
  <si>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</si>
  <si>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</si>
  <si>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</si>
  <si>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</si>
  <si>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</si>
  <si>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</si>
  <si>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</si>
  <si>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</si>
  <si>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</si>
  <si>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</si>
  <si>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</si>
  <si>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</si>
  <si>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</si>
  <si>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</si>
  <si>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</si>
  <si>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</si>
  <si>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</si>
  <si>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</si>
  <si>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</si>
  <si>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</si>
  <si>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</si>
  <si>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</si>
  <si>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</si>
  <si>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</si>
  <si>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</si>
  <si>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</si>
  <si>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</si>
  <si>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</si>
  <si>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</si>
  <si>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</si>
  <si>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</si>
  <si>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</si>
  <si>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</si>
  <si>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</si>
  <si>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</si>
  <si>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</si>
  <si>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</si>
  <si>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</si>
  <si>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</si>
  <si>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</si>
  <si>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</si>
  <si>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</si>
  <si>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</si>
  <si>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</si>
  <si>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</si>
  <si>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</si>
  <si>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</si>
  <si>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</si>
  <si>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</si>
  <si>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</si>
  <si>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</si>
  <si>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</si>
  <si>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</si>
  <si>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</si>
  <si>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</si>
  <si>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</si>
  <si>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</si>
  <si>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</si>
  <si>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</si>
  <si>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</si>
  <si>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</si>
  <si>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</si>
  <si>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</si>
  <si>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</si>
  <si>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</si>
  <si>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</si>
  <si>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</si>
  <si>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</si>
  <si>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</si>
  <si>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</si>
  <si>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</si>
  <si>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</si>
  <si>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</si>
  <si>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</si>
  <si>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</si>
  <si>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</si>
  <si>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</si>
  <si>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</si>
  <si>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</si>
  <si>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</si>
  <si>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</si>
  <si>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</si>
  <si>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</si>
  <si>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</si>
  <si>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</si>
  <si>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</si>
  <si>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</si>
  <si>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</si>
  <si>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</si>
  <si>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</si>
  <si>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</si>
  <si>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</si>
  <si>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</si>
  <si>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</si>
  <si>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</si>
  <si>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</si>
  <si>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</si>
  <si>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</si>
  <si>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</si>
  <si>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</si>
  <si>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</si>
  <si>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</si>
  <si>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</si>
  <si>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</si>
  <si>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</si>
  <si>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</si>
  <si>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</si>
  <si>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</si>
  <si>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</si>
  <si>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</si>
  <si>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</si>
  <si>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</si>
  <si>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</si>
  <si>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</si>
  <si>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</si>
  <si>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</si>
  <si>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</si>
  <si>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</si>
  <si>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</si>
  <si>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</si>
  <si>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</si>
  <si>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</si>
  <si>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</si>
  <si>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</si>
  <si>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</si>
  <si>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Исполнитель: Топчина М.Е., 603-70-03, доб. 115</t>
  </si>
  <si>
    <t>Ремонт балконных плит</t>
  </si>
  <si>
    <t>м2</t>
  </si>
  <si>
    <t>Отчет по текущему ремонту общего имущества в многоквартирном доме № 57 по ул. Загородная на 2021 год.</t>
  </si>
  <si>
    <t>Хомуты на розливе ЦО (март)</t>
  </si>
  <si>
    <t>Косметический ремонт ЛК №1</t>
  </si>
  <si>
    <t xml:space="preserve">Генеральный директор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</si>
</sst>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6" fillId="6" borderId="70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6" t="s">
        <v>187</v>
      </c>
      <c r="C3" s="507"/>
      <c r="D3" s="507"/>
      <c r="E3" s="507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8" t="s">
        <v>0</v>
      </c>
      <c r="C6" s="510" t="s">
        <v>1</v>
      </c>
      <c r="D6" s="510" t="s">
        <v>2</v>
      </c>
      <c r="E6" s="512" t="s">
        <v>6</v>
      </c>
    </row>
    <row r="7" spans="2:5" ht="13.5" customHeight="1" thickBot="1" x14ac:dyDescent="0.25">
      <c r="B7" s="509"/>
      <c r="C7" s="511"/>
      <c r="D7" s="511"/>
      <c r="E7" s="513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2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3"/>
      <c r="C10" s="172"/>
      <c r="D10" s="170" t="s">
        <v>9</v>
      </c>
      <c r="E10" s="82"/>
    </row>
    <row r="11" spans="2:5" s="25" customFormat="1" ht="16.5" thickBot="1" x14ac:dyDescent="0.3">
      <c r="B11" s="504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5" t="s">
        <v>95</v>
      </c>
      <c r="C96" s="505"/>
      <c r="D96" s="505"/>
      <c r="E96" s="505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9" t="s">
        <v>239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8" t="s">
        <v>0</v>
      </c>
      <c r="B9" s="510" t="s">
        <v>1</v>
      </c>
      <c r="C9" s="510" t="s">
        <v>2</v>
      </c>
      <c r="D9" s="512" t="s">
        <v>6</v>
      </c>
      <c r="E9" s="574" t="s">
        <v>132</v>
      </c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68" t="s">
        <v>135</v>
      </c>
      <c r="S9" s="577"/>
      <c r="T9" s="577"/>
      <c r="U9" s="568" t="s">
        <v>101</v>
      </c>
      <c r="V9" s="577"/>
      <c r="W9" s="568" t="s">
        <v>133</v>
      </c>
      <c r="X9" s="569"/>
    </row>
    <row r="10" spans="1:24" ht="149.25" customHeight="1" thickBot="1" x14ac:dyDescent="0.25">
      <c r="A10" s="590"/>
      <c r="B10" s="591"/>
      <c r="C10" s="591"/>
      <c r="D10" s="592"/>
      <c r="E10" s="574" t="s">
        <v>154</v>
      </c>
      <c r="F10" s="575"/>
      <c r="G10" s="575"/>
      <c r="H10" s="574" t="s">
        <v>162</v>
      </c>
      <c r="I10" s="575"/>
      <c r="J10" s="575"/>
      <c r="K10" s="574" t="s">
        <v>163</v>
      </c>
      <c r="L10" s="575"/>
      <c r="M10" s="575"/>
      <c r="N10" s="574" t="s">
        <v>157</v>
      </c>
      <c r="O10" s="576"/>
      <c r="P10" s="574" t="s">
        <v>158</v>
      </c>
      <c r="Q10" s="575"/>
      <c r="R10" s="570"/>
      <c r="S10" s="578"/>
      <c r="T10" s="578"/>
      <c r="U10" s="570"/>
      <c r="V10" s="578"/>
      <c r="W10" s="570"/>
      <c r="X10" s="571"/>
    </row>
    <row r="11" spans="1:24" ht="13.5" thickBot="1" x14ac:dyDescent="0.25">
      <c r="A11" s="590"/>
      <c r="B11" s="591"/>
      <c r="C11" s="591"/>
      <c r="D11" s="592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9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0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1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9" t="s">
        <v>12</v>
      </c>
      <c r="B16" s="540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9"/>
      <c r="B17" s="540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3" t="s">
        <v>14</v>
      </c>
      <c r="B18" s="540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3"/>
      <c r="B19" s="540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5" t="s">
        <v>167</v>
      </c>
      <c r="B21" s="58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6"/>
      <c r="B22" s="58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6" t="s">
        <v>168</v>
      </c>
      <c r="B23" s="58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6"/>
      <c r="B24" s="58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6" t="s">
        <v>171</v>
      </c>
      <c r="B25" s="58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6"/>
      <c r="B26" s="58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6" t="s">
        <v>173</v>
      </c>
      <c r="B27" s="58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6"/>
      <c r="B28" s="58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6" t="s">
        <v>176</v>
      </c>
      <c r="B29" s="58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6"/>
      <c r="B30" s="58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1" t="s">
        <v>18</v>
      </c>
      <c r="B32" s="586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2"/>
      <c r="B33" s="587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7" t="s">
        <v>57</v>
      </c>
      <c r="B34" s="56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8"/>
      <c r="B35" s="56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1" t="s">
        <v>24</v>
      </c>
      <c r="B36" s="56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9"/>
      <c r="B37" s="56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2"/>
      <c r="B38" s="56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7" t="s">
        <v>25</v>
      </c>
      <c r="B39" s="529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8"/>
      <c r="B40" s="530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1" t="s">
        <v>27</v>
      </c>
      <c r="B41" s="56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8"/>
      <c r="B42" s="530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1" t="s">
        <v>29</v>
      </c>
      <c r="B43" s="586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2"/>
      <c r="B44" s="587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7" t="s">
        <v>31</v>
      </c>
      <c r="B45" s="593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8"/>
      <c r="B46" s="594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1" t="s">
        <v>32</v>
      </c>
      <c r="B47" s="560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2"/>
      <c r="B48" s="561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7" t="s">
        <v>34</v>
      </c>
      <c r="B49" s="553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8"/>
      <c r="B50" s="554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1" t="s">
        <v>35</v>
      </c>
      <c r="B51" s="557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2"/>
      <c r="B52" s="558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7" t="s">
        <v>36</v>
      </c>
      <c r="B53" s="553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8"/>
      <c r="B54" s="554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1" t="s">
        <v>37</v>
      </c>
      <c r="B55" s="56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2"/>
      <c r="B56" s="56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7" t="s">
        <v>51</v>
      </c>
      <c r="B57" s="58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8"/>
      <c r="B58" s="588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1" t="s">
        <v>150</v>
      </c>
      <c r="B59" s="560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2"/>
      <c r="B60" s="561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7" t="s">
        <v>39</v>
      </c>
      <c r="B61" s="553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8"/>
      <c r="B62" s="554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1" t="s">
        <v>41</v>
      </c>
      <c r="B63" s="557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2"/>
      <c r="B64" s="558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7" t="s">
        <v>152</v>
      </c>
      <c r="B65" s="553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8"/>
      <c r="B66" s="554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1" t="s">
        <v>182</v>
      </c>
      <c r="B67" s="557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2"/>
      <c r="B68" s="558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3" t="s">
        <v>204</v>
      </c>
      <c r="B69" s="55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4"/>
      <c r="B70" s="558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5" t="s">
        <v>205</v>
      </c>
      <c r="B72" s="555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6"/>
      <c r="B73" s="556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9" t="s">
        <v>229</v>
      </c>
      <c r="B74" s="540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9"/>
      <c r="B75" s="540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9" t="s">
        <v>230</v>
      </c>
      <c r="B76" s="540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9"/>
      <c r="B77" s="540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9" t="s">
        <v>231</v>
      </c>
      <c r="B78" s="540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9"/>
      <c r="B79" s="540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9" t="s">
        <v>232</v>
      </c>
      <c r="B80" s="540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8"/>
      <c r="B81" s="567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1" t="s">
        <v>112</v>
      </c>
      <c r="B82" s="560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2"/>
      <c r="B83" s="561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7" t="s">
        <v>48</v>
      </c>
      <c r="B84" s="553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8"/>
      <c r="B85" s="554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1">
        <v>25</v>
      </c>
      <c r="B87" s="533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2"/>
      <c r="B88" s="534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5">
        <v>26</v>
      </c>
      <c r="B89" s="537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6"/>
      <c r="B90" s="538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7" t="s">
        <v>233</v>
      </c>
      <c r="B91" s="549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8"/>
      <c r="B92" s="550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2" t="s">
        <v>95</v>
      </c>
      <c r="B101" s="572"/>
      <c r="C101" s="572"/>
      <c r="D101" s="572"/>
      <c r="E101" s="572"/>
      <c r="F101" s="572"/>
      <c r="G101" s="572"/>
      <c r="H101" s="572"/>
      <c r="I101" s="572"/>
      <c r="J101" s="572"/>
      <c r="K101" s="572"/>
      <c r="L101" s="572"/>
      <c r="M101" s="572"/>
      <c r="N101" s="572"/>
      <c r="O101" s="572"/>
      <c r="P101" s="572"/>
      <c r="Q101" s="572"/>
      <c r="R101" s="572"/>
      <c r="S101" s="573"/>
      <c r="T101" s="572"/>
      <c r="U101" s="2"/>
      <c r="V101" s="2"/>
      <c r="W101" s="2"/>
      <c r="X101" s="2"/>
    </row>
    <row r="102" spans="1:24" ht="15" x14ac:dyDescent="0.25">
      <c r="A102" s="551" t="s">
        <v>71</v>
      </c>
      <c r="B102" s="52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2"/>
      <c r="B103" s="52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2" t="s">
        <v>16</v>
      </c>
      <c r="B104" s="52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9"/>
      <c r="B105" s="52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2" t="s">
        <v>18</v>
      </c>
      <c r="B106" s="52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9"/>
      <c r="B107" s="52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2" t="s">
        <v>57</v>
      </c>
      <c r="B108" s="52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9"/>
      <c r="B109" s="52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2" t="s">
        <v>24</v>
      </c>
      <c r="B110" s="52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9"/>
      <c r="B111" s="52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2" t="s">
        <v>25</v>
      </c>
      <c r="B112" s="52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9"/>
      <c r="B113" s="52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3">
        <v>7</v>
      </c>
      <c r="B114" s="52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4"/>
      <c r="B115" s="52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5">
        <v>8</v>
      </c>
      <c r="B116" s="52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6"/>
      <c r="B117" s="52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3">
        <v>9</v>
      </c>
      <c r="B118" s="52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4"/>
      <c r="B119" s="52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7" t="s">
        <v>139</v>
      </c>
      <c r="B129" s="51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8"/>
      <c r="B130" s="51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7" t="s">
        <v>140</v>
      </c>
      <c r="B131" s="51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8"/>
      <c r="B132" s="51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7" t="s">
        <v>141</v>
      </c>
      <c r="B133" s="51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8"/>
      <c r="B134" s="51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7" t="s">
        <v>111</v>
      </c>
      <c r="B135" s="51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9"/>
      <c r="B136" s="51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7" t="s">
        <v>142</v>
      </c>
      <c r="B141" s="51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8"/>
      <c r="B142" s="51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7" t="s">
        <v>143</v>
      </c>
      <c r="B143" s="51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8"/>
      <c r="B144" s="51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7" t="s">
        <v>144</v>
      </c>
      <c r="B145" s="51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8"/>
      <c r="B146" s="51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7" t="s">
        <v>145</v>
      </c>
      <c r="B147" s="51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8"/>
      <c r="B148" s="51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7" t="s">
        <v>146</v>
      </c>
      <c r="B149" s="51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8"/>
      <c r="B150" s="51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7" t="s">
        <v>147</v>
      </c>
      <c r="B151" s="51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8"/>
      <c r="B152" s="51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7" t="s">
        <v>148</v>
      </c>
      <c r="B153" s="51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8"/>
      <c r="B154" s="51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7" t="s">
        <v>149</v>
      </c>
      <c r="B155" s="51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9"/>
      <c r="B156" s="51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5"/>
  <sheetViews>
    <sheetView tabSelected="1" view="pageBreakPreview" topLeftCell="A5" zoomScaleNormal="70" zoomScaleSheetLayoutView="100" workbookViewId="0">
      <selection activeCell="A38" sqref="A38"/>
    </sheetView>
  </sheetViews>
  <sheetFormatPr defaultColWidth="8.85546875" defaultRowHeight="12.75" x14ac:dyDescent="0.2"/>
  <cols>
    <col min="1" max="1" width="6.28515625" style="2" customWidth="1"/>
    <col min="2" max="2" width="63.5703125" style="2" customWidth="1"/>
    <col min="3" max="3" width="15.85546875" style="2" customWidth="1"/>
    <col min="4" max="4" width="15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597" t="s">
        <v>260</v>
      </c>
      <c r="B1" s="597"/>
      <c r="C1" s="597"/>
      <c r="D1" s="597"/>
    </row>
    <row r="2" spans="1:140" ht="12.75" customHeight="1" thickBot="1" x14ac:dyDescent="0.25">
      <c r="A2" s="1"/>
      <c r="D2" s="3"/>
    </row>
    <row r="3" spans="1:140" ht="27.75" customHeight="1" x14ac:dyDescent="0.2">
      <c r="A3" s="508" t="s">
        <v>0</v>
      </c>
      <c r="B3" s="510" t="s">
        <v>1</v>
      </c>
      <c r="C3" s="598" t="s">
        <v>2</v>
      </c>
      <c r="D3" s="612" t="s">
        <v>241</v>
      </c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D3" s="612"/>
      <c r="BE3" s="612"/>
      <c r="BF3" s="612"/>
      <c r="BG3" s="612"/>
      <c r="BH3" s="612"/>
      <c r="BI3" s="612"/>
      <c r="BJ3" s="612"/>
      <c r="BK3" s="612"/>
      <c r="BL3" s="612"/>
      <c r="BM3" s="612"/>
      <c r="BN3" s="612"/>
      <c r="BO3" s="612"/>
      <c r="BP3" s="612"/>
      <c r="BQ3" s="612"/>
      <c r="BR3" s="612"/>
      <c r="BS3" s="612"/>
      <c r="BT3" s="612"/>
      <c r="BU3" s="612"/>
      <c r="BV3" s="612"/>
      <c r="BW3" s="612"/>
      <c r="BX3" s="612"/>
      <c r="BY3" s="612"/>
      <c r="BZ3" s="612"/>
      <c r="CA3" s="612"/>
      <c r="CB3" s="612"/>
      <c r="CC3" s="612"/>
      <c r="CD3" s="612"/>
      <c r="CE3" s="612"/>
      <c r="CF3" s="612"/>
      <c r="CG3" s="612"/>
      <c r="CH3" s="612"/>
      <c r="CI3" s="612"/>
      <c r="CJ3" s="612"/>
      <c r="CK3" s="612"/>
      <c r="CL3" s="612"/>
      <c r="CM3" s="612"/>
      <c r="CN3" s="612"/>
      <c r="CO3" s="612"/>
      <c r="CP3" s="612"/>
      <c r="CQ3" s="612"/>
      <c r="CR3" s="612"/>
      <c r="CS3" s="612"/>
      <c r="CT3" s="612"/>
      <c r="CU3" s="612"/>
      <c r="CV3" s="612"/>
      <c r="CW3" s="612"/>
      <c r="CX3" s="612"/>
      <c r="CY3" s="612"/>
      <c r="CZ3" s="612"/>
      <c r="DA3" s="612"/>
      <c r="DB3" s="612"/>
      <c r="DC3" s="612"/>
      <c r="DD3" s="612"/>
      <c r="DE3" s="612"/>
      <c r="DF3" s="612"/>
      <c r="DG3" s="612"/>
      <c r="DH3" s="612"/>
      <c r="DI3" s="612"/>
      <c r="DJ3" s="612"/>
      <c r="DK3" s="612"/>
      <c r="DL3" s="612"/>
      <c r="DM3" s="612"/>
      <c r="DN3" s="612"/>
      <c r="DO3" s="612"/>
      <c r="DP3" s="612"/>
      <c r="DQ3" s="612"/>
      <c r="DR3" s="612"/>
      <c r="DS3" s="612"/>
      <c r="DT3" s="612"/>
      <c r="DU3" s="612"/>
      <c r="DV3" s="612"/>
      <c r="DW3" s="612"/>
      <c r="DX3" s="568"/>
      <c r="DY3" s="484" t="s">
        <v>244</v>
      </c>
      <c r="DZ3" s="484" t="s">
        <v>245</v>
      </c>
      <c r="EA3" s="484" t="s">
        <v>246</v>
      </c>
      <c r="EB3" s="484" t="s">
        <v>247</v>
      </c>
      <c r="EC3" s="484" t="s">
        <v>248</v>
      </c>
      <c r="ED3" s="484" t="s">
        <v>249</v>
      </c>
      <c r="EE3" s="484" t="s">
        <v>250</v>
      </c>
      <c r="EF3" s="484" t="s">
        <v>251</v>
      </c>
      <c r="EG3" s="484" t="s">
        <v>252</v>
      </c>
      <c r="EH3" s="484" t="s">
        <v>253</v>
      </c>
      <c r="EI3" s="484" t="s">
        <v>254</v>
      </c>
      <c r="EJ3" s="481" t="s">
        <v>255</v>
      </c>
    </row>
    <row r="4" spans="1:140" ht="25.5" customHeight="1" x14ac:dyDescent="0.2">
      <c r="A4" s="590"/>
      <c r="B4" s="591"/>
      <c r="C4" s="599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13"/>
      <c r="AU4" s="613"/>
      <c r="AV4" s="613"/>
      <c r="AW4" s="613"/>
      <c r="AX4" s="613"/>
      <c r="AY4" s="613"/>
      <c r="AZ4" s="613"/>
      <c r="BA4" s="613"/>
      <c r="BB4" s="613"/>
      <c r="BC4" s="613"/>
      <c r="BD4" s="613"/>
      <c r="BE4" s="613"/>
      <c r="BF4" s="613"/>
      <c r="BG4" s="613"/>
      <c r="BH4" s="613"/>
      <c r="BI4" s="613"/>
      <c r="BJ4" s="613"/>
      <c r="BK4" s="613"/>
      <c r="BL4" s="613"/>
      <c r="BM4" s="613"/>
      <c r="BN4" s="613"/>
      <c r="BO4" s="613"/>
      <c r="BP4" s="613"/>
      <c r="BQ4" s="613"/>
      <c r="BR4" s="613"/>
      <c r="BS4" s="613"/>
      <c r="BT4" s="613"/>
      <c r="BU4" s="613"/>
      <c r="BV4" s="613"/>
      <c r="BW4" s="613"/>
      <c r="BX4" s="613"/>
      <c r="BY4" s="613"/>
      <c r="BZ4" s="613"/>
      <c r="CA4" s="613"/>
      <c r="CB4" s="613"/>
      <c r="CC4" s="613"/>
      <c r="CD4" s="613"/>
      <c r="CE4" s="613"/>
      <c r="CF4" s="613"/>
      <c r="CG4" s="613"/>
      <c r="CH4" s="613"/>
      <c r="CI4" s="613"/>
      <c r="CJ4" s="613"/>
      <c r="CK4" s="613"/>
      <c r="CL4" s="613"/>
      <c r="CM4" s="613"/>
      <c r="CN4" s="613"/>
      <c r="CO4" s="613"/>
      <c r="CP4" s="613"/>
      <c r="CQ4" s="613"/>
      <c r="CR4" s="613"/>
      <c r="CS4" s="613"/>
      <c r="CT4" s="613"/>
      <c r="CU4" s="613"/>
      <c r="CV4" s="613"/>
      <c r="CW4" s="613"/>
      <c r="CX4" s="613"/>
      <c r="CY4" s="613"/>
      <c r="CZ4" s="613"/>
      <c r="DA4" s="613"/>
      <c r="DB4" s="613"/>
      <c r="DC4" s="613"/>
      <c r="DD4" s="613"/>
      <c r="DE4" s="613"/>
      <c r="DF4" s="613"/>
      <c r="DG4" s="613"/>
      <c r="DH4" s="613"/>
      <c r="DI4" s="613"/>
      <c r="DJ4" s="613"/>
      <c r="DK4" s="613"/>
      <c r="DL4" s="613"/>
      <c r="DM4" s="613"/>
      <c r="DN4" s="613"/>
      <c r="DO4" s="613"/>
      <c r="DP4" s="613"/>
      <c r="DQ4" s="613"/>
      <c r="DR4" s="613"/>
      <c r="DS4" s="613"/>
      <c r="DT4" s="613"/>
      <c r="DU4" s="613"/>
      <c r="DV4" s="613"/>
      <c r="DW4" s="613"/>
      <c r="DX4" s="617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82"/>
    </row>
    <row r="5" spans="1:140" ht="13.5" customHeight="1" thickBot="1" x14ac:dyDescent="0.25">
      <c r="A5" s="590"/>
      <c r="B5" s="591"/>
      <c r="C5" s="599"/>
      <c r="D5" s="478" t="s">
        <v>242</v>
      </c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80"/>
      <c r="DY5" s="485"/>
      <c r="DZ5" s="485"/>
      <c r="EA5" s="485"/>
      <c r="EB5" s="485"/>
      <c r="EC5" s="485"/>
      <c r="ED5" s="485"/>
      <c r="EE5" s="485"/>
      <c r="EF5" s="485"/>
      <c r="EG5" s="485"/>
      <c r="EH5" s="485"/>
      <c r="EI5" s="485"/>
      <c r="EJ5" s="483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7">
        <f>DY6+DZ6+EA6+EB6+EC6+ED6+EE6+EF6+EG6+EH6+EI6+EJ6</f>
        <v>118.788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>
        <f>DY8+DY10</f>
        <v>0</v>
      </c>
      <c r="DZ6" s="477">
        <f t="shared" ref="DZ6:EJ6" si="0">DZ8+DZ10</f>
        <v>0</v>
      </c>
      <c r="EA6" s="477">
        <f t="shared" si="0"/>
        <v>0</v>
      </c>
      <c r="EB6" s="477">
        <f t="shared" si="0"/>
        <v>0</v>
      </c>
      <c r="EC6" s="477">
        <f t="shared" si="0"/>
        <v>0</v>
      </c>
      <c r="ED6" s="477">
        <f t="shared" si="0"/>
        <v>0</v>
      </c>
      <c r="EE6" s="477">
        <f t="shared" si="0"/>
        <v>0</v>
      </c>
      <c r="EF6" s="477">
        <f t="shared" si="0"/>
        <v>0</v>
      </c>
      <c r="EG6" s="477">
        <f t="shared" si="0"/>
        <v>0</v>
      </c>
      <c r="EH6" s="477">
        <f t="shared" si="0"/>
        <v>0</v>
      </c>
      <c r="EI6" s="477">
        <f t="shared" si="0"/>
        <v>0</v>
      </c>
      <c r="EJ6" s="477">
        <f t="shared" si="0"/>
        <v>118.788</v>
      </c>
    </row>
    <row r="7" spans="1:140" s="25" customFormat="1" ht="15" x14ac:dyDescent="0.25">
      <c r="A7" s="527" t="s">
        <v>243</v>
      </c>
      <c r="B7" s="608" t="s">
        <v>258</v>
      </c>
      <c r="C7" s="350" t="s">
        <v>259</v>
      </c>
      <c r="D7" s="499">
        <f t="shared" ref="D7:D33" si="1">DY7+DZ7+EA7+EB7+EC7+ED7+EE7+EF7+EG7+EH7+EI7+EJ7</f>
        <v>0</v>
      </c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0"/>
      <c r="DM7" s="500"/>
      <c r="DN7" s="500"/>
      <c r="DO7" s="500"/>
      <c r="DP7" s="500"/>
      <c r="DQ7" s="500"/>
      <c r="DR7" s="500"/>
      <c r="DS7" s="500"/>
      <c r="DT7" s="500"/>
      <c r="DU7" s="500"/>
      <c r="DV7" s="500"/>
      <c r="DW7" s="500"/>
      <c r="DX7" s="500"/>
      <c r="DY7" s="499"/>
      <c r="DZ7" s="500"/>
      <c r="EA7" s="500"/>
      <c r="EB7" s="500"/>
      <c r="EC7" s="500"/>
      <c r="ED7" s="500"/>
      <c r="EE7" s="500"/>
      <c r="EF7" s="500"/>
      <c r="EG7" s="500"/>
      <c r="EH7" s="499"/>
      <c r="EI7" s="500"/>
      <c r="EJ7" s="499"/>
    </row>
    <row r="8" spans="1:140" s="25" customFormat="1" ht="15.75" customHeight="1" x14ac:dyDescent="0.25">
      <c r="A8" s="539"/>
      <c r="B8" s="585"/>
      <c r="C8" s="191" t="s">
        <v>11</v>
      </c>
      <c r="D8" s="467">
        <f t="shared" si="1"/>
        <v>0</v>
      </c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501"/>
      <c r="DP8" s="501"/>
      <c r="DQ8" s="501"/>
      <c r="DR8" s="501"/>
      <c r="DS8" s="501"/>
      <c r="DT8" s="501"/>
      <c r="DU8" s="501"/>
      <c r="DV8" s="501"/>
      <c r="DW8" s="501"/>
      <c r="DX8" s="501"/>
      <c r="DY8" s="467"/>
      <c r="DZ8" s="501"/>
      <c r="EA8" s="501"/>
      <c r="EB8" s="501"/>
      <c r="EC8" s="501"/>
      <c r="ED8" s="501"/>
      <c r="EE8" s="501"/>
      <c r="EF8" s="501"/>
      <c r="EG8" s="501"/>
      <c r="EH8" s="467"/>
      <c r="EI8" s="501"/>
      <c r="EJ8" s="467"/>
    </row>
    <row r="9" spans="1:140" s="25" customFormat="1" ht="17.25" customHeight="1" x14ac:dyDescent="0.25">
      <c r="A9" s="541" t="s">
        <v>16</v>
      </c>
      <c r="B9" s="609" t="s">
        <v>262</v>
      </c>
      <c r="C9" s="335" t="s">
        <v>28</v>
      </c>
      <c r="D9" s="497">
        <f t="shared" si="1"/>
        <v>1</v>
      </c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8"/>
      <c r="DS9" s="498"/>
      <c r="DT9" s="498"/>
      <c r="DU9" s="498"/>
      <c r="DV9" s="498"/>
      <c r="DW9" s="498"/>
      <c r="DX9" s="498"/>
      <c r="DY9" s="497"/>
      <c r="DZ9" s="498"/>
      <c r="EA9" s="498"/>
      <c r="EB9" s="498"/>
      <c r="EC9" s="498"/>
      <c r="ED9" s="498"/>
      <c r="EE9" s="498"/>
      <c r="EF9" s="498"/>
      <c r="EG9" s="498"/>
      <c r="EH9" s="497"/>
      <c r="EI9" s="498"/>
      <c r="EJ9" s="497">
        <v>1</v>
      </c>
    </row>
    <row r="10" spans="1:140" s="25" customFormat="1" ht="15.75" customHeight="1" thickBot="1" x14ac:dyDescent="0.3">
      <c r="A10" s="528"/>
      <c r="B10" s="610"/>
      <c r="C10" s="329" t="s">
        <v>11</v>
      </c>
      <c r="D10" s="468">
        <f t="shared" si="1"/>
        <v>118.788</v>
      </c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/>
      <c r="DU10" s="475"/>
      <c r="DV10" s="475"/>
      <c r="DW10" s="475"/>
      <c r="DX10" s="475"/>
      <c r="DY10" s="468"/>
      <c r="DZ10" s="475"/>
      <c r="EA10" s="475"/>
      <c r="EB10" s="475"/>
      <c r="EC10" s="475"/>
      <c r="ED10" s="475"/>
      <c r="EE10" s="475"/>
      <c r="EF10" s="475"/>
      <c r="EG10" s="475"/>
      <c r="EH10" s="468"/>
      <c r="EI10" s="475"/>
      <c r="EJ10" s="468">
        <v>118.788</v>
      </c>
    </row>
    <row r="11" spans="1:140" s="25" customFormat="1" ht="15.75" thickBot="1" x14ac:dyDescent="0.3">
      <c r="A11" s="397" t="s">
        <v>75</v>
      </c>
      <c r="B11" s="454" t="s">
        <v>76</v>
      </c>
      <c r="C11" s="399" t="s">
        <v>11</v>
      </c>
      <c r="D11" s="492">
        <f t="shared" si="1"/>
        <v>13.454000000000001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92">
        <f>DY13+DY23+DY25</f>
        <v>1.0469999999999999</v>
      </c>
      <c r="DZ11" s="492">
        <f>DZ13+DZ23+DZ25</f>
        <v>0</v>
      </c>
      <c r="EA11" s="492">
        <f t="shared" ref="EA11:EJ11" si="2">EA13+EA23+EA25</f>
        <v>0</v>
      </c>
      <c r="EB11" s="492">
        <f t="shared" si="2"/>
        <v>0</v>
      </c>
      <c r="EC11" s="492">
        <f t="shared" si="2"/>
        <v>0</v>
      </c>
      <c r="ED11" s="492">
        <f t="shared" si="2"/>
        <v>3.3340000000000001</v>
      </c>
      <c r="EE11" s="492">
        <f t="shared" si="2"/>
        <v>0</v>
      </c>
      <c r="EF11" s="492">
        <f t="shared" si="2"/>
        <v>0</v>
      </c>
      <c r="EG11" s="492">
        <f t="shared" si="2"/>
        <v>9.0730000000000004</v>
      </c>
      <c r="EH11" s="492">
        <f t="shared" si="2"/>
        <v>0</v>
      </c>
      <c r="EI11" s="492">
        <f t="shared" si="2"/>
        <v>0</v>
      </c>
      <c r="EJ11" s="492">
        <f t="shared" si="2"/>
        <v>0</v>
      </c>
    </row>
    <row r="12" spans="1:140" s="25" customFormat="1" ht="15" x14ac:dyDescent="0.25">
      <c r="A12" s="604" t="s">
        <v>205</v>
      </c>
      <c r="B12" s="606" t="s">
        <v>206</v>
      </c>
      <c r="C12" s="466" t="s">
        <v>17</v>
      </c>
      <c r="D12" s="469">
        <f t="shared" si="1"/>
        <v>2E-3</v>
      </c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7">
        <f>DY14+DY16+DY18+DY20</f>
        <v>0</v>
      </c>
      <c r="DZ12" s="467">
        <f t="shared" ref="DZ12:EJ12" si="3">DZ14+DZ16+DZ18+DZ20</f>
        <v>0</v>
      </c>
      <c r="EA12" s="467">
        <f t="shared" si="3"/>
        <v>0</v>
      </c>
      <c r="EB12" s="467">
        <f t="shared" si="3"/>
        <v>0</v>
      </c>
      <c r="EC12" s="467">
        <f t="shared" si="3"/>
        <v>0</v>
      </c>
      <c r="ED12" s="467">
        <f t="shared" si="3"/>
        <v>0</v>
      </c>
      <c r="EE12" s="467">
        <f t="shared" si="3"/>
        <v>0</v>
      </c>
      <c r="EF12" s="467">
        <f t="shared" si="3"/>
        <v>0</v>
      </c>
      <c r="EG12" s="467">
        <f t="shared" si="3"/>
        <v>2E-3</v>
      </c>
      <c r="EH12" s="467">
        <f t="shared" si="3"/>
        <v>0</v>
      </c>
      <c r="EI12" s="467">
        <f t="shared" si="3"/>
        <v>0</v>
      </c>
      <c r="EJ12" s="467">
        <f t="shared" si="3"/>
        <v>0</v>
      </c>
    </row>
    <row r="13" spans="1:140" s="25" customFormat="1" ht="15" x14ac:dyDescent="0.25">
      <c r="A13" s="605"/>
      <c r="B13" s="607"/>
      <c r="C13" s="461" t="s">
        <v>11</v>
      </c>
      <c r="D13" s="467">
        <f t="shared" si="1"/>
        <v>9.0730000000000004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>
        <f>DY15+DY17+DY19+DY21</f>
        <v>0</v>
      </c>
      <c r="DZ13" s="469">
        <f t="shared" ref="DZ13:EJ13" si="4">DZ15+DZ17+DZ19+DZ21</f>
        <v>0</v>
      </c>
      <c r="EA13" s="467">
        <f t="shared" si="4"/>
        <v>0</v>
      </c>
      <c r="EB13" s="467">
        <f t="shared" si="4"/>
        <v>0</v>
      </c>
      <c r="EC13" s="467">
        <f t="shared" si="4"/>
        <v>0</v>
      </c>
      <c r="ED13" s="467">
        <f t="shared" si="4"/>
        <v>0</v>
      </c>
      <c r="EE13" s="467">
        <f t="shared" si="4"/>
        <v>0</v>
      </c>
      <c r="EF13" s="467">
        <f t="shared" si="4"/>
        <v>0</v>
      </c>
      <c r="EG13" s="467">
        <f t="shared" si="4"/>
        <v>9.0730000000000004</v>
      </c>
      <c r="EH13" s="467">
        <f t="shared" si="4"/>
        <v>0</v>
      </c>
      <c r="EI13" s="467">
        <f t="shared" si="4"/>
        <v>0</v>
      </c>
      <c r="EJ13" s="467">
        <f t="shared" si="4"/>
        <v>0</v>
      </c>
    </row>
    <row r="14" spans="1:140" ht="15" x14ac:dyDescent="0.25">
      <c r="A14" s="539" t="s">
        <v>229</v>
      </c>
      <c r="B14" s="540" t="s">
        <v>19</v>
      </c>
      <c r="C14" s="191" t="s">
        <v>20</v>
      </c>
      <c r="D14" s="467">
        <f t="shared" si="1"/>
        <v>0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</row>
    <row r="15" spans="1:140" ht="15" x14ac:dyDescent="0.25">
      <c r="A15" s="539"/>
      <c r="B15" s="540"/>
      <c r="C15" s="191" t="s">
        <v>11</v>
      </c>
      <c r="D15" s="467">
        <f t="shared" si="1"/>
        <v>0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39" t="s">
        <v>230</v>
      </c>
      <c r="B16" s="540" t="s">
        <v>21</v>
      </c>
      <c r="C16" s="191" t="s">
        <v>17</v>
      </c>
      <c r="D16" s="467">
        <f t="shared" si="1"/>
        <v>0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86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39"/>
      <c r="B17" s="540"/>
      <c r="C17" s="191" t="s">
        <v>11</v>
      </c>
      <c r="D17" s="467">
        <f t="shared" si="1"/>
        <v>0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39" t="s">
        <v>231</v>
      </c>
      <c r="B18" s="540" t="s">
        <v>22</v>
      </c>
      <c r="C18" s="191" t="s">
        <v>17</v>
      </c>
      <c r="D18" s="467">
        <f t="shared" si="1"/>
        <v>2E-3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86"/>
      <c r="DZ18" s="467"/>
      <c r="EA18" s="467"/>
      <c r="EB18" s="467"/>
      <c r="EC18" s="467"/>
      <c r="ED18" s="467"/>
      <c r="EE18" s="467"/>
      <c r="EF18" s="467"/>
      <c r="EG18" s="467">
        <v>2E-3</v>
      </c>
      <c r="EH18" s="467"/>
      <c r="EI18" s="467"/>
      <c r="EJ18" s="467"/>
    </row>
    <row r="19" spans="1:140" ht="15" x14ac:dyDescent="0.25">
      <c r="A19" s="539"/>
      <c r="B19" s="540"/>
      <c r="C19" s="191" t="s">
        <v>11</v>
      </c>
      <c r="D19" s="467">
        <f t="shared" si="1"/>
        <v>9.0730000000000004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>
        <v>9.0730000000000004</v>
      </c>
      <c r="EH19" s="467"/>
      <c r="EI19" s="467"/>
      <c r="EJ19" s="467"/>
    </row>
    <row r="20" spans="1:140" ht="15" x14ac:dyDescent="0.25">
      <c r="A20" s="539" t="s">
        <v>232</v>
      </c>
      <c r="B20" s="540" t="s">
        <v>23</v>
      </c>
      <c r="C20" s="191" t="s">
        <v>17</v>
      </c>
      <c r="D20" s="467">
        <f t="shared" si="1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.75" customHeight="1" x14ac:dyDescent="0.25">
      <c r="A21" s="542"/>
      <c r="B21" s="611"/>
      <c r="C21" s="344" t="s">
        <v>11</v>
      </c>
      <c r="D21" s="470">
        <f t="shared" si="1"/>
        <v>0</v>
      </c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</row>
    <row r="22" spans="1:140" ht="15" x14ac:dyDescent="0.25">
      <c r="A22" s="539" t="s">
        <v>112</v>
      </c>
      <c r="B22" s="584" t="s">
        <v>49</v>
      </c>
      <c r="C22" s="191" t="s">
        <v>28</v>
      </c>
      <c r="D22" s="467">
        <f t="shared" si="1"/>
        <v>0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" x14ac:dyDescent="0.25">
      <c r="A23" s="539"/>
      <c r="B23" s="584"/>
      <c r="C23" s="191" t="s">
        <v>11</v>
      </c>
      <c r="D23" s="467">
        <f t="shared" si="1"/>
        <v>0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41" t="s">
        <v>48</v>
      </c>
      <c r="B24" s="609" t="s">
        <v>216</v>
      </c>
      <c r="C24" s="335" t="s">
        <v>28</v>
      </c>
      <c r="D24" s="469">
        <f t="shared" si="1"/>
        <v>5</v>
      </c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>
        <v>1</v>
      </c>
      <c r="DZ24" s="469"/>
      <c r="EA24" s="469"/>
      <c r="EB24" s="469"/>
      <c r="EC24" s="469"/>
      <c r="ED24" s="469">
        <v>4</v>
      </c>
      <c r="EE24" s="469"/>
      <c r="EF24" s="469"/>
      <c r="EG24" s="469"/>
      <c r="EH24" s="469"/>
      <c r="EI24" s="469"/>
      <c r="EJ24" s="469"/>
    </row>
    <row r="25" spans="1:140" ht="15.75" thickBot="1" x14ac:dyDescent="0.3">
      <c r="A25" s="528"/>
      <c r="B25" s="610"/>
      <c r="C25" s="329" t="s">
        <v>11</v>
      </c>
      <c r="D25" s="468">
        <f t="shared" si="1"/>
        <v>4.3810000000000002</v>
      </c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>
        <v>1.0469999999999999</v>
      </c>
      <c r="DZ25" s="468"/>
      <c r="EA25" s="468"/>
      <c r="EB25" s="468"/>
      <c r="EC25" s="468"/>
      <c r="ED25" s="468">
        <v>3.3340000000000001</v>
      </c>
      <c r="EE25" s="468"/>
      <c r="EF25" s="468"/>
      <c r="EG25" s="468"/>
      <c r="EH25" s="468"/>
      <c r="EI25" s="468"/>
      <c r="EJ25" s="468"/>
    </row>
    <row r="26" spans="1:140" s="25" customFormat="1" ht="15.75" thickBot="1" x14ac:dyDescent="0.3">
      <c r="A26" s="463" t="s">
        <v>87</v>
      </c>
      <c r="B26" s="454" t="s">
        <v>85</v>
      </c>
      <c r="C26" s="399" t="s">
        <v>11</v>
      </c>
      <c r="D26" s="464">
        <f t="shared" si="1"/>
        <v>2.6850000000000001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>
        <f>DY28+DY30+DY32</f>
        <v>0</v>
      </c>
      <c r="DZ26" s="464">
        <f t="shared" ref="DZ26:EJ26" si="5">DZ28+DZ30+DZ32</f>
        <v>0</v>
      </c>
      <c r="EA26" s="464">
        <f t="shared" si="5"/>
        <v>0</v>
      </c>
      <c r="EB26" s="464">
        <f t="shared" si="5"/>
        <v>0</v>
      </c>
      <c r="EC26" s="464">
        <f t="shared" si="5"/>
        <v>0</v>
      </c>
      <c r="ED26" s="464">
        <f t="shared" si="5"/>
        <v>2.6850000000000001</v>
      </c>
      <c r="EE26" s="464">
        <f t="shared" si="5"/>
        <v>0</v>
      </c>
      <c r="EF26" s="464">
        <f t="shared" si="5"/>
        <v>0</v>
      </c>
      <c r="EG26" s="464">
        <f t="shared" si="5"/>
        <v>0</v>
      </c>
      <c r="EH26" s="464">
        <f t="shared" si="5"/>
        <v>0</v>
      </c>
      <c r="EI26" s="464">
        <f t="shared" si="5"/>
        <v>0</v>
      </c>
      <c r="EJ26" s="464">
        <f t="shared" si="5"/>
        <v>0</v>
      </c>
    </row>
    <row r="27" spans="1:140" s="25" customFormat="1" ht="15" x14ac:dyDescent="0.25">
      <c r="A27" s="614">
        <v>25</v>
      </c>
      <c r="B27" s="616" t="s">
        <v>217</v>
      </c>
      <c r="C27" s="335" t="s">
        <v>17</v>
      </c>
      <c r="D27" s="472">
        <f t="shared" si="1"/>
        <v>0</v>
      </c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</row>
    <row r="28" spans="1:140" s="25" customFormat="1" ht="15" x14ac:dyDescent="0.25">
      <c r="A28" s="615"/>
      <c r="B28" s="611"/>
      <c r="C28" s="344" t="s">
        <v>11</v>
      </c>
      <c r="D28" s="473">
        <f t="shared" si="1"/>
        <v>0</v>
      </c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6"/>
      <c r="DZ28" s="476"/>
      <c r="EA28" s="476"/>
      <c r="EB28" s="476"/>
      <c r="EC28" s="476"/>
      <c r="ED28" s="473"/>
      <c r="EE28" s="476"/>
      <c r="EF28" s="476"/>
      <c r="EG28" s="476"/>
      <c r="EH28" s="476"/>
      <c r="EI28" s="476"/>
      <c r="EJ28" s="476"/>
    </row>
    <row r="29" spans="1:140" s="25" customFormat="1" ht="15" x14ac:dyDescent="0.25">
      <c r="A29" s="602">
        <v>26</v>
      </c>
      <c r="B29" s="603" t="s">
        <v>256</v>
      </c>
      <c r="C29" s="493" t="s">
        <v>28</v>
      </c>
      <c r="D29" s="495">
        <f t="shared" si="1"/>
        <v>1</v>
      </c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4"/>
      <c r="BP29" s="494"/>
      <c r="BQ29" s="494"/>
      <c r="BR29" s="494"/>
      <c r="BS29" s="494"/>
      <c r="BT29" s="494"/>
      <c r="BU29" s="494"/>
      <c r="BV29" s="494"/>
      <c r="BW29" s="494"/>
      <c r="BX29" s="494"/>
      <c r="BY29" s="494"/>
      <c r="BZ29" s="494"/>
      <c r="CA29" s="494"/>
      <c r="CB29" s="494"/>
      <c r="CC29" s="494"/>
      <c r="CD29" s="494"/>
      <c r="CE29" s="494"/>
      <c r="CF29" s="494"/>
      <c r="CG29" s="494"/>
      <c r="CH29" s="494"/>
      <c r="CI29" s="494"/>
      <c r="CJ29" s="494"/>
      <c r="CK29" s="494"/>
      <c r="CL29" s="494"/>
      <c r="CM29" s="494"/>
      <c r="CN29" s="494"/>
      <c r="CO29" s="494"/>
      <c r="CP29" s="494"/>
      <c r="CQ29" s="494"/>
      <c r="CR29" s="494"/>
      <c r="CS29" s="494"/>
      <c r="CT29" s="494"/>
      <c r="CU29" s="494"/>
      <c r="CV29" s="494"/>
      <c r="CW29" s="494"/>
      <c r="CX29" s="494"/>
      <c r="CY29" s="494"/>
      <c r="CZ29" s="494"/>
      <c r="DA29" s="494"/>
      <c r="DB29" s="494"/>
      <c r="DC29" s="494"/>
      <c r="DD29" s="494"/>
      <c r="DE29" s="494"/>
      <c r="DF29" s="494"/>
      <c r="DG29" s="494"/>
      <c r="DH29" s="494"/>
      <c r="DI29" s="494"/>
      <c r="DJ29" s="494"/>
      <c r="DK29" s="494"/>
      <c r="DL29" s="494"/>
      <c r="DM29" s="494"/>
      <c r="DN29" s="494"/>
      <c r="DO29" s="494"/>
      <c r="DP29" s="494"/>
      <c r="DQ29" s="494"/>
      <c r="DR29" s="494"/>
      <c r="DS29" s="494"/>
      <c r="DT29" s="494"/>
      <c r="DU29" s="494"/>
      <c r="DV29" s="494"/>
      <c r="DW29" s="494"/>
      <c r="DX29" s="494"/>
      <c r="DY29" s="494"/>
      <c r="DZ29" s="494"/>
      <c r="EA29" s="494"/>
      <c r="EB29" s="494"/>
      <c r="EC29" s="494"/>
      <c r="ED29" s="495">
        <v>1</v>
      </c>
      <c r="EE29" s="494"/>
      <c r="EF29" s="494"/>
      <c r="EG29" s="494"/>
      <c r="EH29" s="494"/>
      <c r="EI29" s="494"/>
      <c r="EJ29" s="494"/>
    </row>
    <row r="30" spans="1:140" s="25" customFormat="1" ht="26.25" customHeight="1" x14ac:dyDescent="0.25">
      <c r="A30" s="602"/>
      <c r="B30" s="603"/>
      <c r="C30" s="191" t="s">
        <v>11</v>
      </c>
      <c r="D30" s="472">
        <f t="shared" si="1"/>
        <v>2.6850000000000001</v>
      </c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72">
        <v>2.6850000000000001</v>
      </c>
      <c r="EE30" s="487"/>
      <c r="EF30" s="487"/>
      <c r="EG30" s="487"/>
      <c r="EH30" s="487"/>
      <c r="EI30" s="487"/>
      <c r="EJ30" s="487"/>
    </row>
    <row r="31" spans="1:140" s="25" customFormat="1" ht="15" x14ac:dyDescent="0.25">
      <c r="A31" s="541" t="s">
        <v>233</v>
      </c>
      <c r="B31" s="600" t="s">
        <v>60</v>
      </c>
      <c r="C31" s="335" t="s">
        <v>28</v>
      </c>
      <c r="D31" s="472">
        <f t="shared" si="1"/>
        <v>0</v>
      </c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</row>
    <row r="32" spans="1:140" s="25" customFormat="1" ht="15.75" thickBot="1" x14ac:dyDescent="0.3">
      <c r="A32" s="528"/>
      <c r="B32" s="601"/>
      <c r="C32" s="329" t="s">
        <v>11</v>
      </c>
      <c r="D32" s="474">
        <f t="shared" si="1"/>
        <v>0</v>
      </c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88"/>
      <c r="DZ32" s="488"/>
      <c r="EA32" s="488"/>
      <c r="EB32" s="488"/>
      <c r="EC32" s="488"/>
      <c r="ED32" s="488"/>
      <c r="EE32" s="488"/>
      <c r="EF32" s="488"/>
      <c r="EG32" s="488"/>
      <c r="EH32" s="488"/>
      <c r="EI32" s="488"/>
      <c r="EJ32" s="488"/>
    </row>
    <row r="33" spans="1:140" s="25" customFormat="1" ht="17.25" customHeight="1" thickBot="1" x14ac:dyDescent="0.3">
      <c r="A33" s="397" t="s">
        <v>219</v>
      </c>
      <c r="B33" s="398" t="s">
        <v>122</v>
      </c>
      <c r="C33" s="399" t="s">
        <v>11</v>
      </c>
      <c r="D33" s="464">
        <f t="shared" si="1"/>
        <v>2.6190000000000002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>
        <f>EA34</f>
        <v>2.6190000000000002</v>
      </c>
      <c r="EB33" s="464"/>
      <c r="EC33" s="464"/>
      <c r="ED33" s="464"/>
      <c r="EE33" s="464"/>
      <c r="EF33" s="464"/>
      <c r="EG33" s="464"/>
      <c r="EH33" s="464"/>
      <c r="EI33" s="464"/>
      <c r="EJ33" s="464"/>
    </row>
    <row r="34" spans="1:140" s="25" customFormat="1" ht="17.25" customHeight="1" thickBot="1" x14ac:dyDescent="0.3">
      <c r="A34" s="489"/>
      <c r="B34" s="490" t="s">
        <v>261</v>
      </c>
      <c r="C34" s="419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96"/>
      <c r="DZ34" s="496"/>
      <c r="EA34" s="496">
        <v>2.6190000000000002</v>
      </c>
      <c r="EB34" s="496"/>
      <c r="EC34" s="496"/>
      <c r="ED34" s="496"/>
      <c r="EE34" s="496"/>
      <c r="EF34" s="496"/>
      <c r="EG34" s="496"/>
      <c r="EH34" s="496"/>
      <c r="EI34" s="496"/>
      <c r="EJ34" s="496"/>
    </row>
    <row r="35" spans="1:140" s="25" customFormat="1" ht="21.75" customHeight="1" thickBot="1" x14ac:dyDescent="0.3">
      <c r="A35" s="417"/>
      <c r="B35" s="418" t="s">
        <v>90</v>
      </c>
      <c r="C35" s="419" t="s">
        <v>11</v>
      </c>
      <c r="D35" s="465">
        <f>D6+D11+D26+D33</f>
        <v>137.54599999999999</v>
      </c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>
        <f>DY6+DY11+DY26+DY33</f>
        <v>1.0469999999999999</v>
      </c>
      <c r="DZ35" s="465">
        <f>DZ6+DZ11+DZ26+DZ33</f>
        <v>0</v>
      </c>
      <c r="EA35" s="465">
        <f>EA6+EA11+EA26+EA33</f>
        <v>2.6190000000000002</v>
      </c>
      <c r="EB35" s="465">
        <f t="shared" ref="EB35:EJ35" si="6">EB6+EB11+EB26+EB33</f>
        <v>0</v>
      </c>
      <c r="EC35" s="465">
        <f t="shared" si="6"/>
        <v>0</v>
      </c>
      <c r="ED35" s="465">
        <f t="shared" si="6"/>
        <v>6.0190000000000001</v>
      </c>
      <c r="EE35" s="465">
        <f t="shared" si="6"/>
        <v>0</v>
      </c>
      <c r="EF35" s="465">
        <f t="shared" si="6"/>
        <v>0</v>
      </c>
      <c r="EG35" s="465">
        <f t="shared" si="6"/>
        <v>9.0730000000000004</v>
      </c>
      <c r="EH35" s="465">
        <f t="shared" si="6"/>
        <v>0</v>
      </c>
      <c r="EI35" s="465">
        <f t="shared" si="6"/>
        <v>0</v>
      </c>
      <c r="EJ35" s="465">
        <f t="shared" si="6"/>
        <v>118.788</v>
      </c>
    </row>
    <row r="36" spans="1:140" s="25" customFormat="1" ht="15" x14ac:dyDescent="0.25">
      <c r="A36" s="460"/>
      <c r="B36" s="200"/>
      <c r="C36" s="201"/>
      <c r="D36" s="203"/>
    </row>
    <row r="37" spans="1:140" ht="47.25" customHeight="1" x14ac:dyDescent="0.25">
      <c r="A37" s="491" t="s">
        <v>263</v>
      </c>
      <c r="B37" s="491"/>
      <c r="D37" s="13"/>
    </row>
    <row r="38" spans="1:140" ht="41.25" customHeight="1" x14ac:dyDescent="0.25">
      <c r="B38" s="89" t="s">
        <v>257</v>
      </c>
      <c r="C38" s="89"/>
    </row>
    <row r="40" spans="1:140" ht="12.75" customHeight="1" x14ac:dyDescent="0.2"/>
    <row r="41" spans="1:140" s="16" customFormat="1" ht="15.75" x14ac:dyDescent="0.25">
      <c r="A41" s="2"/>
      <c r="C41" s="8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40" s="16" customFormat="1" ht="15.75" x14ac:dyDescent="0.25">
      <c r="A42" s="2"/>
      <c r="B42" s="2"/>
      <c r="C42" s="8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t="6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</sheetData>
  <mergeCells count="153">
    <mergeCell ref="DU3:DU4"/>
    <mergeCell ref="DV3:DV4"/>
    <mergeCell ref="DW3:DW4"/>
    <mergeCell ref="DX3:DX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7:A28"/>
    <mergeCell ref="B27:B28"/>
    <mergeCell ref="A9:A10"/>
    <mergeCell ref="B9:B10"/>
    <mergeCell ref="A1:D1"/>
    <mergeCell ref="A3:A5"/>
    <mergeCell ref="B3:B5"/>
    <mergeCell ref="C3:C5"/>
    <mergeCell ref="A31:A32"/>
    <mergeCell ref="B31:B32"/>
    <mergeCell ref="A14:A15"/>
    <mergeCell ref="B14:B15"/>
    <mergeCell ref="A16:A17"/>
    <mergeCell ref="B16:B17"/>
    <mergeCell ref="A18:A19"/>
    <mergeCell ref="B18:B19"/>
    <mergeCell ref="A29:A30"/>
    <mergeCell ref="B29:B30"/>
    <mergeCell ref="A12:A13"/>
    <mergeCell ref="B12:B13"/>
    <mergeCell ref="A7:A8"/>
    <mergeCell ref="B7:B8"/>
    <mergeCell ref="B22:B23"/>
    <mergeCell ref="A24:A25"/>
    <mergeCell ref="B24:B25"/>
    <mergeCell ref="A20:A21"/>
    <mergeCell ref="B20:B21"/>
    <mergeCell ref="A22:A23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2022-01-14T11:47:58Z</dcterms:modified>
</cp:coreProperties>
</file>