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1.'!$A$1:$D$62</definedName>
  </definedNames>
  <calcPr calcId="145621"/>
</workbook>
</file>

<file path=xl/calcChain.xml><?xml version="1.0" encoding="utf-8"?>
<calcChain xmlns="http://schemas.openxmlformats.org/spreadsheetml/2006/main">
  <c r="EH6" i="40" l="1"/>
  <c r="D6" i="40"/>
  <c r="D42" i="40"/>
  <c r="D43" i="40"/>
  <c r="EJ33" i="40" l="1"/>
  <c r="D25" i="40" l="1"/>
  <c r="D26" i="40"/>
  <c r="EG6" i="40"/>
  <c r="EH31" i="40" l="1"/>
  <c r="D46" i="40"/>
  <c r="D47" i="40"/>
  <c r="D27" i="40"/>
  <c r="D28" i="40"/>
  <c r="DZ6" i="40" l="1"/>
  <c r="EA6" i="40"/>
  <c r="EB6" i="40"/>
  <c r="EC6" i="40"/>
  <c r="ED6" i="40"/>
  <c r="EE6" i="40"/>
  <c r="EF6" i="40"/>
  <c r="EI6" i="40"/>
  <c r="EJ6" i="40"/>
  <c r="DY6" i="40"/>
  <c r="D21" i="40"/>
  <c r="D22" i="40"/>
  <c r="D23" i="40"/>
  <c r="D24" i="40"/>
  <c r="D7" i="40" l="1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9" i="40"/>
  <c r="D30" i="40"/>
  <c r="D32" i="40"/>
  <c r="D34" i="40"/>
  <c r="D35" i="40"/>
  <c r="D36" i="40"/>
  <c r="D37" i="40"/>
  <c r="D38" i="40"/>
  <c r="D39" i="40"/>
  <c r="D40" i="40"/>
  <c r="D41" i="40"/>
  <c r="D44" i="40"/>
  <c r="D45" i="40"/>
  <c r="D48" i="40"/>
  <c r="D49" i="40"/>
  <c r="D51" i="40"/>
  <c r="D52" i="40"/>
  <c r="D53" i="40"/>
  <c r="D54" i="40"/>
  <c r="D55" i="40"/>
  <c r="D56" i="40"/>
  <c r="D57" i="40"/>
  <c r="DZ50" i="40" l="1"/>
  <c r="EA50" i="40"/>
  <c r="EB50" i="40"/>
  <c r="EC50" i="40"/>
  <c r="ED50" i="40"/>
  <c r="EE50" i="40"/>
  <c r="EF50" i="40"/>
  <c r="EG50" i="40"/>
  <c r="EH50" i="40"/>
  <c r="EI50" i="40"/>
  <c r="EJ50" i="40"/>
  <c r="DY50" i="40"/>
  <c r="EB33" i="40"/>
  <c r="EC33" i="40"/>
  <c r="ED33" i="40"/>
  <c r="EE33" i="40"/>
  <c r="EF33" i="40"/>
  <c r="EG33" i="40"/>
  <c r="EH33" i="40"/>
  <c r="EI33" i="40"/>
  <c r="D50" i="40" l="1"/>
  <c r="DY33" i="40"/>
  <c r="DY31" i="40" l="1"/>
  <c r="DZ33" i="40"/>
  <c r="DZ31" i="40" s="1"/>
  <c r="DZ58" i="40" s="1"/>
  <c r="EB31" i="40"/>
  <c r="EC31" i="40"/>
  <c r="ED31" i="40"/>
  <c r="EE31" i="40"/>
  <c r="EF31" i="40"/>
  <c r="EG31" i="40"/>
  <c r="EI31" i="40"/>
  <c r="EJ31" i="40"/>
  <c r="DY58" i="40" l="1"/>
  <c r="EB58" i="40"/>
  <c r="ED58" i="40"/>
  <c r="EE58" i="40"/>
  <c r="EF58" i="40"/>
  <c r="EG58" i="40"/>
  <c r="EH58" i="40"/>
  <c r="EI58" i="40"/>
  <c r="EJ58" i="40"/>
  <c r="EC58" i="40"/>
  <c r="EA33" i="40"/>
  <c r="EA31" i="40" s="1"/>
  <c r="D31" i="40" s="1"/>
  <c r="D58" i="40" s="1"/>
  <c r="D33" i="40" l="1"/>
  <c r="EA58" i="40"/>
</calcChain>
</file>

<file path=xl/comments1.xml><?xml version="1.0" encoding="utf-8"?>
<comments xmlns="http://schemas.openxmlformats.org/spreadsheetml/2006/main">
  <authors>
    <author>Топчина Марина Евгеньевна</author>
  </authors>
  <commentLis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Топчина Марина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<sst xmlns="http://schemas.openxmlformats.org/spreadsheetml/2006/main" count="769" uniqueCount="281">
  <si>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</si>
  <si>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</si>
  <si>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</si>
  <si>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</si>
  <si>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</si>
  <si>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</si>
  <si>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</si>
  <si>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</si>
  <si>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</si>
  <si>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</si>
  <si>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</si>
  <si>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</si>
  <si>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</si>
  <si>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</si>
  <si>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</si>
  <si>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</si>
  <si>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</si>
  <si>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</si>
  <si>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</si>
  <si>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</si>
  <si>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</si>
  <si>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</si>
  <si>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</si>
  <si>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</si>
  <si>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</si>
  <si>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</si>
  <si>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</si>
  <si>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</si>
  <si>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</si>
  <si>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</si>
  <si>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</si>
  <si>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</si>
  <si>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</si>
  <si>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</si>
  <si>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</si>
  <si>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</si>
  <si>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</si>
  <si>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</si>
  <si>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</si>
  <si>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</si>
  <si>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</si>
  <si>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</si>
  <si>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</si>
  <si>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</si>
  <si>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</si>
  <si>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</si>
  <si>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</si>
  <si>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</si>
  <si>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</si>
  <si>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</si>
  <si>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</si>
  <si>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</si>
  <si>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</si>
  <si>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</si>
  <si>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</si>
  <si>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</si>
  <si>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</si>
  <si>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</si>
  <si>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</si>
  <si>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</si>
  <si>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</si>
  <si>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</si>
  <si>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</si>
  <si>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</si>
  <si>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</si>
  <si>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</si>
  <si>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</si>
  <si>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</si>
  <si>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</si>
  <si>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</si>
  <si>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</si>
  <si>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</si>
  <si>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</si>
  <si>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</si>
  <si>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</si>
  <si>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</si>
  <si>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</si>
  <si>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</si>
  <si>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</si>
  <si>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</si>
  <si>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</si>
  <si>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</si>
  <si>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</si>
  <si>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</si>
  <si>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</si>
  <si>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</si>
  <si>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</si>
  <si>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</si>
  <si>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</si>
  <si>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</si>
  <si>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</si>
  <si>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</si>
  <si>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</si>
  <si>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</si>
  <si>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</si>
  <si>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</si>
  <si>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</si>
  <si>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</si>
  <si>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</si>
  <si>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</si>
  <si>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</si>
  <si>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</si>
  <si>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</si>
  <si>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</si>
  <si>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</si>
  <si>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</si>
  <si>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</si>
  <si>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</si>
  <si>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</si>
  <si>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</si>
  <si>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</si>
  <si>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</si>
  <si>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</si>
  <si>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</si>
  <si>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</si>
  <si>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</si>
  <si>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</si>
  <si>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</si>
  <si>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</si>
  <si>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</si>
  <si>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</si>
  <si>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</si>
  <si>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</si>
  <si>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</si>
  <si>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</si>
  <si>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</si>
  <si>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</si>
  <si>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</si>
  <si>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</si>
  <si>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</si>
  <si>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</si>
  <si>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</si>
  <si>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</si>
  <si>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</si>
  <si>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</si>
  <si>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</si>
  <si>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</si>
  <si>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</si>
  <si>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</si>
  <si>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</si>
  <si>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</si>
  <si>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</si>
  <si>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</si>
  <si>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</si>
  <si>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</si>
  <si>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</si>
  <si>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</si>
  <si>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</si>
  <si>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</si>
  <si>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</si>
  <si>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</si>
  <si>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</si>
  <si>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</si>
  <si>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</si>
  <si>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</si>
  <si>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</si>
  <si>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</si>
  <si>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</si>
  <si>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</si>
  <si>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</si>
  <si>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</si>
  <si>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</si>
  <si>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</si>
  <si>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</si>
  <si>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</si>
  <si>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</si>
  <si>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</si>
  <si>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</si>
  <si>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</si>
  <si>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</si>
  <si>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</si>
  <si>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</si>
  <si>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</si>
  <si>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</si>
  <si>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</si>
  <si>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</si>
  <si>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</si>
  <si>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</si>
  <si>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</si>
  <si>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</si>
  <si>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</si>
  <si>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</si>
  <si>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</si>
  <si>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</si>
  <si>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</si>
  <si>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</si>
  <si>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</si>
  <si>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</si>
  <si>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</si>
  <si>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</si>
  <si>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</si>
  <si>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</si>
  <si>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</si>
  <si>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</si>
  <si>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</si>
  <si>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</si>
  <si>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</si>
  <si>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</si>
  <si>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</si>
  <si>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</si>
  <si>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</si>
  <si>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</si>
  <si>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</si>
  <si>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</si>
  <si>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</si>
  <si>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</si>
  <si>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</si>
  <si>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</si>
  <si>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</si>
  <si>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</si>
  <si>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</si>
  <si>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</si>
  <si>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</si>
  <si>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</si>
  <si>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</si>
  <si>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</si>
  <si>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</si>
  <si>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</si>
  <si>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</si>
  <si>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</si>
  <si>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</si>
  <si>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</si>
  <si>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</si>
  <si>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</si>
  <si>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</si>
  <si>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</si>
  <si>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</si>
  <si>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</si>
  <si>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</si>
  <si>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</si>
  <si>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</si>
  <si>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</si>
  <si>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</si>
  <si>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</si>
  <si>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</si>
  <si>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</si>
  <si>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</si>
  <si>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</si>
  <si>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</si>
  <si>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</si>
  <si>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</si>
  <si>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</si>
  <si>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</si>
  <si>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</si>
  <si>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</si>
  <si>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</si>
  <si>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</si>
  <si>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</si>
  <si>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</si>
  <si>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</si>
  <si>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</si>
  <si>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</si>
  <si>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</si>
  <si>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</si>
  <si>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</si>
  <si>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м2</t>
  </si>
  <si>
    <t>Исполнитель: Топчина М.Е., 603-70-03, доб. 115</t>
  </si>
  <si>
    <t>Аварийно-восстановительные работы</t>
  </si>
  <si>
    <t>Замена скобяных изделий (замков,дверных доводчиков и т.д.)</t>
  </si>
  <si>
    <t>т.п.м/шт</t>
  </si>
  <si>
    <t>Отчет по текущему ремонту общего имущества в многоквартирном доме № 149 по пр. Народного ополчения за 2021 год.</t>
  </si>
  <si>
    <t>Устройство защитных ограждений тротуаров из бетонных полусфер</t>
  </si>
  <si>
    <t>Восстановление отделки стен, потолков в МОПах.</t>
  </si>
  <si>
    <t>Герметизация дверных коробок монтажной пеной</t>
  </si>
  <si>
    <t>мп</t>
  </si>
  <si>
    <t>Ремонт водостока на эксплуатируемой кровле</t>
  </si>
  <si>
    <t>Окраска дверных блоков метал.</t>
  </si>
  <si>
    <t>Ремонт бетонного основания теплообменника</t>
  </si>
  <si>
    <t>Замена и ремонт аппаратов защиты, замена установочной арматуры (светильники, розетки, выключатели, автоматы и т.д.)</t>
  </si>
  <si>
    <t>Ремонт кровельного покрытия с промазкой мастикой</t>
  </si>
  <si>
    <t>Устройство газонных ограждений</t>
  </si>
  <si>
    <t>Замена тротуар. плитки входных групп</t>
  </si>
  <si>
    <t>управляющей компании ООО "ГК Д.О.М. Северо-Запад"  _______________________Виноградов М.А.</t>
  </si>
  <si>
    <t>Установка дренажных насосов</t>
  </si>
  <si>
    <t>Ремонт металлического ограждения (забора)</t>
  </si>
  <si>
    <t>Установка датчиков погодного регулирования в ИТП с подключением</t>
  </si>
  <si>
    <t xml:space="preserve">Генеральный директор  ООО "УКДС" -                                                                                        :                                                                                                  </t>
  </si>
  <si>
    <t>Замена облицовочных плиток крыльца</t>
  </si>
  <si>
    <t>22.5</t>
  </si>
  <si>
    <t>м3</t>
  </si>
  <si>
    <t>тепловая изоляция трубопроводов и теплообменников в подвале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</si>
</sst>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165" fontId="14" fillId="3" borderId="61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4" borderId="10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K69"/>
  <sheetViews>
    <sheetView tabSelected="1" view="pageBreakPreview" zoomScaleNormal="70" zoomScaleSheetLayoutView="100" workbookViewId="0">
      <selection activeCell="EK28" sqref="EK28"/>
    </sheetView>
  </sheetViews>
  <sheetFormatPr defaultColWidth="8.85546875" defaultRowHeight="12.75" x14ac:dyDescent="0.2"/>
  <cols>
    <col min="1" max="1" width="6.28515625" style="2" customWidth="1"/>
    <col min="2" max="2" width="70.28515625" style="2" customWidth="1"/>
    <col min="3" max="3" width="14.28515625" style="2" customWidth="1"/>
    <col min="4" max="4" width="15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10.140625" style="2" customWidth="1"/>
    <col min="141" max="16384" width="8.85546875" style="2"/>
  </cols>
  <sheetData>
    <row r="1" spans="1:140" ht="36.75" customHeight="1" x14ac:dyDescent="0.25">
      <c r="A1" s="598" t="s">
        <v>260</v>
      </c>
      <c r="B1" s="598"/>
      <c r="C1" s="598"/>
      <c r="D1" s="598"/>
    </row>
    <row r="2" spans="1:140" ht="12.75" customHeight="1" thickBot="1" x14ac:dyDescent="0.25">
      <c r="A2" s="1"/>
      <c r="D2" s="3"/>
    </row>
    <row r="3" spans="1:140" ht="27.75" customHeight="1" x14ac:dyDescent="0.2">
      <c r="A3" s="508" t="s">
        <v>0</v>
      </c>
      <c r="B3" s="510" t="s">
        <v>1</v>
      </c>
      <c r="C3" s="599" t="s">
        <v>2</v>
      </c>
      <c r="D3" s="612" t="s">
        <v>241</v>
      </c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568"/>
      <c r="DY3" s="622" t="s">
        <v>243</v>
      </c>
      <c r="DZ3" s="484" t="s">
        <v>244</v>
      </c>
      <c r="EA3" s="484" t="s">
        <v>245</v>
      </c>
      <c r="EB3" s="484" t="s">
        <v>246</v>
      </c>
      <c r="EC3" s="484" t="s">
        <v>247</v>
      </c>
      <c r="ED3" s="484" t="s">
        <v>248</v>
      </c>
      <c r="EE3" s="484" t="s">
        <v>249</v>
      </c>
      <c r="EF3" s="484" t="s">
        <v>250</v>
      </c>
      <c r="EG3" s="484" t="s">
        <v>251</v>
      </c>
      <c r="EH3" s="484" t="s">
        <v>252</v>
      </c>
      <c r="EI3" s="484" t="s">
        <v>253</v>
      </c>
      <c r="EJ3" s="480" t="s">
        <v>254</v>
      </c>
    </row>
    <row r="4" spans="1:140" ht="25.5" customHeight="1" x14ac:dyDescent="0.2">
      <c r="A4" s="590"/>
      <c r="B4" s="591"/>
      <c r="C4" s="600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3"/>
      <c r="BX4" s="613"/>
      <c r="BY4" s="613"/>
      <c r="BZ4" s="613"/>
      <c r="CA4" s="613"/>
      <c r="CB4" s="613"/>
      <c r="CC4" s="613"/>
      <c r="CD4" s="613"/>
      <c r="CE4" s="613"/>
      <c r="CF4" s="613"/>
      <c r="CG4" s="613"/>
      <c r="CH4" s="613"/>
      <c r="CI4" s="613"/>
      <c r="CJ4" s="613"/>
      <c r="CK4" s="613"/>
      <c r="CL4" s="613"/>
      <c r="CM4" s="613"/>
      <c r="CN4" s="613"/>
      <c r="CO4" s="613"/>
      <c r="CP4" s="613"/>
      <c r="CQ4" s="613"/>
      <c r="CR4" s="613"/>
      <c r="CS4" s="613"/>
      <c r="CT4" s="613"/>
      <c r="CU4" s="613"/>
      <c r="CV4" s="613"/>
      <c r="CW4" s="613"/>
      <c r="CX4" s="613"/>
      <c r="CY4" s="613"/>
      <c r="CZ4" s="613"/>
      <c r="DA4" s="613"/>
      <c r="DB4" s="613"/>
      <c r="DC4" s="613"/>
      <c r="DD4" s="613"/>
      <c r="DE4" s="613"/>
      <c r="DF4" s="613"/>
      <c r="DG4" s="613"/>
      <c r="DH4" s="613"/>
      <c r="DI4" s="613"/>
      <c r="DJ4" s="613"/>
      <c r="DK4" s="613"/>
      <c r="DL4" s="613"/>
      <c r="DM4" s="613"/>
      <c r="DN4" s="613"/>
      <c r="DO4" s="613"/>
      <c r="DP4" s="613"/>
      <c r="DQ4" s="613"/>
      <c r="DR4" s="613"/>
      <c r="DS4" s="613"/>
      <c r="DT4" s="613"/>
      <c r="DU4" s="613"/>
      <c r="DV4" s="613"/>
      <c r="DW4" s="613"/>
      <c r="DX4" s="621"/>
      <c r="DY4" s="623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90"/>
      <c r="B5" s="591"/>
      <c r="C5" s="600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500">
        <f>SUM(DY6:EJ6)</f>
        <v>857.12799999999993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 t="shared" ref="DY6:EF6" si="0">DY20+DY30+DY8+DY10+DY12+DY14+DY16+DY18+DY22+DY24</f>
        <v>70.268999999999991</v>
      </c>
      <c r="DZ6" s="476">
        <f t="shared" si="0"/>
        <v>2.8</v>
      </c>
      <c r="EA6" s="476">
        <f t="shared" si="0"/>
        <v>0</v>
      </c>
      <c r="EB6" s="476">
        <f t="shared" si="0"/>
        <v>69.039999999999992</v>
      </c>
      <c r="EC6" s="476">
        <f t="shared" si="0"/>
        <v>53.596999999999994</v>
      </c>
      <c r="ED6" s="476">
        <f t="shared" si="0"/>
        <v>430.59</v>
      </c>
      <c r="EE6" s="476">
        <f t="shared" si="0"/>
        <v>22.513999999999999</v>
      </c>
      <c r="EF6" s="476">
        <f t="shared" si="0"/>
        <v>0</v>
      </c>
      <c r="EG6" s="476">
        <f>EG20+EG30+EG8+EG10+EG12+EG14+EG16+EG18+EG22+EG24+EG26+EG28</f>
        <v>8.9570000000000007</v>
      </c>
      <c r="EH6" s="476">
        <f>EH20+EH30+EH8+EH10+EH12+EH14+EH16+EH18+EH22+EH24+EH28</f>
        <v>19.857999999999997</v>
      </c>
      <c r="EI6" s="476">
        <f>EI20+EI30+EI8+EI10+EI12+EI14+EI16+EI18+EI22+EI24</f>
        <v>179.50299999999999</v>
      </c>
      <c r="EJ6" s="476">
        <f>EJ20+EJ30+EJ8+EJ10+EJ12+EJ14+EJ16+EJ18+EJ22+EJ24</f>
        <v>0</v>
      </c>
    </row>
    <row r="7" spans="1:140" ht="15" x14ac:dyDescent="0.25">
      <c r="A7" s="527" t="s">
        <v>71</v>
      </c>
      <c r="B7" s="620" t="s">
        <v>269</v>
      </c>
      <c r="C7" s="350" t="s">
        <v>255</v>
      </c>
      <c r="D7" s="498">
        <f t="shared" ref="D7:D57" si="1">SUM(DY7:EJ7)</f>
        <v>30</v>
      </c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  <c r="BZ7" s="494"/>
      <c r="CA7" s="494"/>
      <c r="CB7" s="494"/>
      <c r="CC7" s="494"/>
      <c r="CD7" s="494"/>
      <c r="CE7" s="494"/>
      <c r="CF7" s="494"/>
      <c r="CG7" s="494"/>
      <c r="CH7" s="494"/>
      <c r="CI7" s="494"/>
      <c r="CJ7" s="494"/>
      <c r="CK7" s="494"/>
      <c r="CL7" s="494"/>
      <c r="CM7" s="494"/>
      <c r="CN7" s="494"/>
      <c r="CO7" s="494"/>
      <c r="CP7" s="494"/>
      <c r="CQ7" s="494"/>
      <c r="CR7" s="494"/>
      <c r="CS7" s="494"/>
      <c r="CT7" s="494"/>
      <c r="CU7" s="494"/>
      <c r="CV7" s="494"/>
      <c r="CW7" s="494"/>
      <c r="CX7" s="494"/>
      <c r="CY7" s="494"/>
      <c r="CZ7" s="494"/>
      <c r="DA7" s="494"/>
      <c r="DB7" s="494"/>
      <c r="DC7" s="494"/>
      <c r="DD7" s="494"/>
      <c r="DE7" s="494"/>
      <c r="DF7" s="494"/>
      <c r="DG7" s="494"/>
      <c r="DH7" s="494"/>
      <c r="DI7" s="494"/>
      <c r="DJ7" s="494"/>
      <c r="DK7" s="494"/>
      <c r="DL7" s="494"/>
      <c r="DM7" s="494"/>
      <c r="DN7" s="494"/>
      <c r="DO7" s="494"/>
      <c r="DP7" s="494"/>
      <c r="DQ7" s="494"/>
      <c r="DR7" s="494"/>
      <c r="DS7" s="494"/>
      <c r="DT7" s="494"/>
      <c r="DU7" s="494"/>
      <c r="DV7" s="494"/>
      <c r="DW7" s="494"/>
      <c r="DX7" s="494"/>
      <c r="DY7" s="498"/>
      <c r="DZ7" s="494"/>
      <c r="EA7" s="498"/>
      <c r="EB7" s="494"/>
      <c r="EC7" s="498">
        <v>30</v>
      </c>
      <c r="ED7" s="494"/>
      <c r="EE7" s="494"/>
      <c r="EF7" s="494"/>
      <c r="EG7" s="494"/>
      <c r="EH7" s="494"/>
      <c r="EI7" s="494"/>
      <c r="EJ7" s="494"/>
    </row>
    <row r="8" spans="1:140" ht="15" x14ac:dyDescent="0.25">
      <c r="A8" s="539"/>
      <c r="B8" s="585"/>
      <c r="C8" s="191" t="s">
        <v>11</v>
      </c>
      <c r="D8" s="467">
        <f t="shared" si="1"/>
        <v>5.3339999999999996</v>
      </c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95"/>
      <c r="CY8" s="495"/>
      <c r="CZ8" s="495"/>
      <c r="DA8" s="495"/>
      <c r="DB8" s="495"/>
      <c r="DC8" s="495"/>
      <c r="DD8" s="495"/>
      <c r="DE8" s="495"/>
      <c r="DF8" s="495"/>
      <c r="DG8" s="495"/>
      <c r="DH8" s="495"/>
      <c r="DI8" s="495"/>
      <c r="DJ8" s="495"/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67"/>
      <c r="DZ8" s="495"/>
      <c r="EA8" s="467"/>
      <c r="EB8" s="495"/>
      <c r="EC8" s="467">
        <v>5.3339999999999996</v>
      </c>
      <c r="ED8" s="467"/>
      <c r="EE8" s="495"/>
      <c r="EF8" s="495"/>
      <c r="EG8" s="495"/>
      <c r="EH8" s="495"/>
      <c r="EI8" s="495"/>
      <c r="EJ8" s="495"/>
    </row>
    <row r="9" spans="1:140" ht="15" x14ac:dyDescent="0.25">
      <c r="A9" s="541" t="s">
        <v>16</v>
      </c>
      <c r="B9" s="605" t="s">
        <v>263</v>
      </c>
      <c r="C9" s="335" t="s">
        <v>264</v>
      </c>
      <c r="D9" s="493">
        <f t="shared" si="1"/>
        <v>22</v>
      </c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492"/>
      <c r="BF9" s="492"/>
      <c r="BG9" s="492"/>
      <c r="BH9" s="492"/>
      <c r="BI9" s="492"/>
      <c r="BJ9" s="492"/>
      <c r="BK9" s="492"/>
      <c r="BL9" s="492"/>
      <c r="BM9" s="492"/>
      <c r="BN9" s="492"/>
      <c r="BO9" s="492"/>
      <c r="BP9" s="492"/>
      <c r="BQ9" s="492"/>
      <c r="BR9" s="492"/>
      <c r="BS9" s="492"/>
      <c r="BT9" s="492"/>
      <c r="BU9" s="492"/>
      <c r="BV9" s="492"/>
      <c r="BW9" s="492"/>
      <c r="BX9" s="492"/>
      <c r="BY9" s="492"/>
      <c r="BZ9" s="492"/>
      <c r="CA9" s="492"/>
      <c r="CB9" s="492"/>
      <c r="CC9" s="492"/>
      <c r="CD9" s="492"/>
      <c r="CE9" s="492"/>
      <c r="CF9" s="492"/>
      <c r="CG9" s="492"/>
      <c r="CH9" s="492"/>
      <c r="CI9" s="492"/>
      <c r="CJ9" s="492"/>
      <c r="CK9" s="492"/>
      <c r="CL9" s="492"/>
      <c r="CM9" s="492"/>
      <c r="CN9" s="492"/>
      <c r="CO9" s="492"/>
      <c r="CP9" s="492"/>
      <c r="CQ9" s="492"/>
      <c r="CR9" s="492"/>
      <c r="CS9" s="492"/>
      <c r="CT9" s="492"/>
      <c r="CU9" s="492"/>
      <c r="CV9" s="492"/>
      <c r="CW9" s="492"/>
      <c r="CX9" s="492"/>
      <c r="CY9" s="492"/>
      <c r="CZ9" s="492"/>
      <c r="DA9" s="492"/>
      <c r="DB9" s="492"/>
      <c r="DC9" s="492"/>
      <c r="DD9" s="492"/>
      <c r="DE9" s="492"/>
      <c r="DF9" s="492"/>
      <c r="DG9" s="492"/>
      <c r="DH9" s="492"/>
      <c r="DI9" s="492"/>
      <c r="DJ9" s="492"/>
      <c r="DK9" s="492"/>
      <c r="DL9" s="492"/>
      <c r="DM9" s="492"/>
      <c r="DN9" s="492"/>
      <c r="DO9" s="492"/>
      <c r="DP9" s="492"/>
      <c r="DQ9" s="492"/>
      <c r="DR9" s="492"/>
      <c r="DS9" s="492"/>
      <c r="DT9" s="492"/>
      <c r="DU9" s="492"/>
      <c r="DV9" s="492"/>
      <c r="DW9" s="492"/>
      <c r="DX9" s="492"/>
      <c r="DY9" s="493"/>
      <c r="DZ9" s="492"/>
      <c r="EA9" s="493"/>
      <c r="EB9" s="493">
        <v>10</v>
      </c>
      <c r="EC9" s="492"/>
      <c r="ED9" s="492"/>
      <c r="EE9" s="492"/>
      <c r="EF9" s="492"/>
      <c r="EG9" s="492"/>
      <c r="EH9" s="493">
        <v>12</v>
      </c>
      <c r="EI9" s="492"/>
      <c r="EJ9" s="492"/>
    </row>
    <row r="10" spans="1:140" ht="15" x14ac:dyDescent="0.25">
      <c r="A10" s="539"/>
      <c r="B10" s="585"/>
      <c r="C10" s="191" t="s">
        <v>11</v>
      </c>
      <c r="D10" s="467">
        <f t="shared" si="1"/>
        <v>12.806000000000001</v>
      </c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  <c r="AI10" s="495"/>
      <c r="AJ10" s="495"/>
      <c r="AK10" s="495"/>
      <c r="AL10" s="495"/>
      <c r="AM10" s="495"/>
      <c r="AN10" s="495"/>
      <c r="AO10" s="495"/>
      <c r="AP10" s="495"/>
      <c r="AQ10" s="495"/>
      <c r="AR10" s="495"/>
      <c r="AS10" s="495"/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5"/>
      <c r="BJ10" s="495"/>
      <c r="BK10" s="495"/>
      <c r="BL10" s="495"/>
      <c r="BM10" s="495"/>
      <c r="BN10" s="495"/>
      <c r="BO10" s="495"/>
      <c r="BP10" s="495"/>
      <c r="BQ10" s="495"/>
      <c r="BR10" s="495"/>
      <c r="BS10" s="495"/>
      <c r="BT10" s="495"/>
      <c r="BU10" s="495"/>
      <c r="BV10" s="495"/>
      <c r="BW10" s="495"/>
      <c r="BX10" s="495"/>
      <c r="BY10" s="495"/>
      <c r="BZ10" s="495"/>
      <c r="CA10" s="495"/>
      <c r="CB10" s="495"/>
      <c r="CC10" s="495"/>
      <c r="CD10" s="495"/>
      <c r="CE10" s="495"/>
      <c r="CF10" s="495"/>
      <c r="CG10" s="495"/>
      <c r="CH10" s="495"/>
      <c r="CI10" s="495"/>
      <c r="CJ10" s="495"/>
      <c r="CK10" s="495"/>
      <c r="CL10" s="495"/>
      <c r="CM10" s="495"/>
      <c r="CN10" s="495"/>
      <c r="CO10" s="495"/>
      <c r="CP10" s="495"/>
      <c r="CQ10" s="495"/>
      <c r="CR10" s="495"/>
      <c r="CS10" s="495"/>
      <c r="CT10" s="495"/>
      <c r="CU10" s="495"/>
      <c r="CV10" s="495"/>
      <c r="CW10" s="495"/>
      <c r="CX10" s="495"/>
      <c r="CY10" s="495"/>
      <c r="CZ10" s="495"/>
      <c r="DA10" s="495"/>
      <c r="DB10" s="495"/>
      <c r="DC10" s="495"/>
      <c r="DD10" s="495"/>
      <c r="DE10" s="495"/>
      <c r="DF10" s="495"/>
      <c r="DG10" s="495"/>
      <c r="DH10" s="495"/>
      <c r="DI10" s="495"/>
      <c r="DJ10" s="495"/>
      <c r="DK10" s="495"/>
      <c r="DL10" s="495"/>
      <c r="DM10" s="495"/>
      <c r="DN10" s="495"/>
      <c r="DO10" s="495"/>
      <c r="DP10" s="495"/>
      <c r="DQ10" s="495"/>
      <c r="DR10" s="495"/>
      <c r="DS10" s="495"/>
      <c r="DT10" s="495"/>
      <c r="DU10" s="495"/>
      <c r="DV10" s="495"/>
      <c r="DW10" s="495"/>
      <c r="DX10" s="495"/>
      <c r="DY10" s="467"/>
      <c r="DZ10" s="495"/>
      <c r="EA10" s="467"/>
      <c r="EB10" s="467">
        <v>6.4020000000000001</v>
      </c>
      <c r="EC10" s="495"/>
      <c r="ED10" s="467"/>
      <c r="EE10" s="495"/>
      <c r="EF10" s="495"/>
      <c r="EG10" s="495"/>
      <c r="EH10" s="467">
        <v>6.4039999999999999</v>
      </c>
      <c r="EI10" s="495"/>
      <c r="EJ10" s="495"/>
    </row>
    <row r="11" spans="1:140" ht="15" x14ac:dyDescent="0.25">
      <c r="A11" s="541" t="s">
        <v>18</v>
      </c>
      <c r="B11" s="605" t="s">
        <v>261</v>
      </c>
      <c r="C11" s="335" t="s">
        <v>28</v>
      </c>
      <c r="D11" s="493">
        <f t="shared" si="1"/>
        <v>40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/>
      <c r="BA11" s="492"/>
      <c r="BB11" s="492"/>
      <c r="BC11" s="492"/>
      <c r="BD11" s="492"/>
      <c r="BE11" s="492"/>
      <c r="BF11" s="492"/>
      <c r="BG11" s="492"/>
      <c r="BH11" s="492"/>
      <c r="BI11" s="492"/>
      <c r="BJ11" s="492"/>
      <c r="BK11" s="492"/>
      <c r="BL11" s="492"/>
      <c r="BM11" s="492"/>
      <c r="BN11" s="492"/>
      <c r="BO11" s="492"/>
      <c r="BP11" s="492"/>
      <c r="BQ11" s="492"/>
      <c r="BR11" s="492"/>
      <c r="BS11" s="492"/>
      <c r="BT11" s="492"/>
      <c r="BU11" s="492"/>
      <c r="BV11" s="492"/>
      <c r="BW11" s="492"/>
      <c r="BX11" s="492"/>
      <c r="BY11" s="492"/>
      <c r="BZ11" s="492"/>
      <c r="CA11" s="492"/>
      <c r="CB11" s="492"/>
      <c r="CC11" s="492"/>
      <c r="CD11" s="492"/>
      <c r="CE11" s="492"/>
      <c r="CF11" s="492"/>
      <c r="CG11" s="492"/>
      <c r="CH11" s="492"/>
      <c r="CI11" s="492"/>
      <c r="CJ11" s="492"/>
      <c r="CK11" s="492"/>
      <c r="CL11" s="492"/>
      <c r="CM11" s="492"/>
      <c r="CN11" s="492"/>
      <c r="CO11" s="492"/>
      <c r="CP11" s="492"/>
      <c r="CQ11" s="492"/>
      <c r="CR11" s="492"/>
      <c r="CS11" s="492"/>
      <c r="CT11" s="492"/>
      <c r="CU11" s="492"/>
      <c r="CV11" s="492"/>
      <c r="CW11" s="492"/>
      <c r="CX11" s="492"/>
      <c r="CY11" s="492"/>
      <c r="CZ11" s="492"/>
      <c r="DA11" s="492"/>
      <c r="DB11" s="492"/>
      <c r="DC11" s="492"/>
      <c r="DD11" s="492"/>
      <c r="DE11" s="492"/>
      <c r="DF11" s="492"/>
      <c r="DG11" s="492"/>
      <c r="DH11" s="492"/>
      <c r="DI11" s="492"/>
      <c r="DJ11" s="492"/>
      <c r="DK11" s="492"/>
      <c r="DL11" s="492"/>
      <c r="DM11" s="492"/>
      <c r="DN11" s="492"/>
      <c r="DO11" s="492"/>
      <c r="DP11" s="492"/>
      <c r="DQ11" s="492"/>
      <c r="DR11" s="492"/>
      <c r="DS11" s="492"/>
      <c r="DT11" s="492"/>
      <c r="DU11" s="492"/>
      <c r="DV11" s="492"/>
      <c r="DW11" s="492"/>
      <c r="DX11" s="492"/>
      <c r="DY11" s="493">
        <v>40</v>
      </c>
      <c r="DZ11" s="492"/>
      <c r="EA11" s="493"/>
      <c r="EB11" s="493"/>
      <c r="EC11" s="492"/>
      <c r="ED11" s="492"/>
      <c r="EE11" s="492"/>
      <c r="EF11" s="492"/>
      <c r="EG11" s="492"/>
      <c r="EH11" s="492"/>
      <c r="EI11" s="493"/>
      <c r="EJ11" s="492"/>
    </row>
    <row r="12" spans="1:140" ht="15" x14ac:dyDescent="0.25">
      <c r="A12" s="539"/>
      <c r="B12" s="585"/>
      <c r="C12" s="191" t="s">
        <v>11</v>
      </c>
      <c r="D12" s="467">
        <f t="shared" si="1"/>
        <v>61.156999999999996</v>
      </c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5"/>
      <c r="AA12" s="495"/>
      <c r="AB12" s="495"/>
      <c r="AC12" s="495"/>
      <c r="AD12" s="495"/>
      <c r="AE12" s="495"/>
      <c r="AF12" s="495"/>
      <c r="AG12" s="495"/>
      <c r="AH12" s="495"/>
      <c r="AI12" s="495"/>
      <c r="AJ12" s="495"/>
      <c r="AK12" s="495"/>
      <c r="AL12" s="495"/>
      <c r="AM12" s="495"/>
      <c r="AN12" s="495"/>
      <c r="AO12" s="495"/>
      <c r="AP12" s="495"/>
      <c r="AQ12" s="495"/>
      <c r="AR12" s="495"/>
      <c r="AS12" s="495"/>
      <c r="AT12" s="495"/>
      <c r="AU12" s="495"/>
      <c r="AV12" s="495"/>
      <c r="AW12" s="495"/>
      <c r="AX12" s="495"/>
      <c r="AY12" s="495"/>
      <c r="AZ12" s="495"/>
      <c r="BA12" s="495"/>
      <c r="BB12" s="495"/>
      <c r="BC12" s="495"/>
      <c r="BD12" s="495"/>
      <c r="BE12" s="495"/>
      <c r="BF12" s="495"/>
      <c r="BG12" s="495"/>
      <c r="BH12" s="495"/>
      <c r="BI12" s="495"/>
      <c r="BJ12" s="495"/>
      <c r="BK12" s="495"/>
      <c r="BL12" s="495"/>
      <c r="BM12" s="495"/>
      <c r="BN12" s="495"/>
      <c r="BO12" s="495"/>
      <c r="BP12" s="495"/>
      <c r="BQ12" s="495"/>
      <c r="BR12" s="495"/>
      <c r="BS12" s="495"/>
      <c r="BT12" s="495"/>
      <c r="BU12" s="495"/>
      <c r="BV12" s="495"/>
      <c r="BW12" s="495"/>
      <c r="BX12" s="495"/>
      <c r="BY12" s="495"/>
      <c r="BZ12" s="495"/>
      <c r="CA12" s="495"/>
      <c r="CB12" s="495"/>
      <c r="CC12" s="495"/>
      <c r="CD12" s="495"/>
      <c r="CE12" s="495"/>
      <c r="CF12" s="495"/>
      <c r="CG12" s="495"/>
      <c r="CH12" s="495"/>
      <c r="CI12" s="495"/>
      <c r="CJ12" s="495"/>
      <c r="CK12" s="495"/>
      <c r="CL12" s="495"/>
      <c r="CM12" s="495"/>
      <c r="CN12" s="495"/>
      <c r="CO12" s="495"/>
      <c r="CP12" s="495"/>
      <c r="CQ12" s="495"/>
      <c r="CR12" s="495"/>
      <c r="CS12" s="495"/>
      <c r="CT12" s="495"/>
      <c r="CU12" s="495"/>
      <c r="CV12" s="495"/>
      <c r="CW12" s="495"/>
      <c r="CX12" s="495"/>
      <c r="CY12" s="495"/>
      <c r="CZ12" s="495"/>
      <c r="DA12" s="495"/>
      <c r="DB12" s="495"/>
      <c r="DC12" s="495"/>
      <c r="DD12" s="495"/>
      <c r="DE12" s="495"/>
      <c r="DF12" s="495"/>
      <c r="DG12" s="495"/>
      <c r="DH12" s="495"/>
      <c r="DI12" s="495"/>
      <c r="DJ12" s="495"/>
      <c r="DK12" s="495"/>
      <c r="DL12" s="495"/>
      <c r="DM12" s="495"/>
      <c r="DN12" s="495"/>
      <c r="DO12" s="495"/>
      <c r="DP12" s="495"/>
      <c r="DQ12" s="495"/>
      <c r="DR12" s="495"/>
      <c r="DS12" s="495"/>
      <c r="DT12" s="495"/>
      <c r="DU12" s="495"/>
      <c r="DV12" s="495"/>
      <c r="DW12" s="495"/>
      <c r="DX12" s="495"/>
      <c r="DY12" s="467">
        <v>61.156999999999996</v>
      </c>
      <c r="DZ12" s="495"/>
      <c r="EA12" s="467"/>
      <c r="EB12" s="467"/>
      <c r="EC12" s="495"/>
      <c r="ED12" s="467"/>
      <c r="EE12" s="495"/>
      <c r="EF12" s="495"/>
      <c r="EG12" s="495"/>
      <c r="EH12" s="495"/>
      <c r="EI12" s="467"/>
      <c r="EJ12" s="495"/>
    </row>
    <row r="13" spans="1:140" ht="15" x14ac:dyDescent="0.25">
      <c r="A13" s="541" t="s">
        <v>57</v>
      </c>
      <c r="B13" s="605" t="s">
        <v>265</v>
      </c>
      <c r="C13" s="335" t="s">
        <v>28</v>
      </c>
      <c r="D13" s="493">
        <f t="shared" si="1"/>
        <v>1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2"/>
      <c r="BF13" s="492"/>
      <c r="BG13" s="492"/>
      <c r="BH13" s="492"/>
      <c r="BI13" s="492"/>
      <c r="BJ13" s="492"/>
      <c r="BK13" s="492"/>
      <c r="BL13" s="492"/>
      <c r="BM13" s="492"/>
      <c r="BN13" s="492"/>
      <c r="BO13" s="492"/>
      <c r="BP13" s="492"/>
      <c r="BQ13" s="492"/>
      <c r="BR13" s="492"/>
      <c r="BS13" s="492"/>
      <c r="BT13" s="492"/>
      <c r="BU13" s="492"/>
      <c r="BV13" s="492"/>
      <c r="BW13" s="492"/>
      <c r="BX13" s="492"/>
      <c r="BY13" s="492"/>
      <c r="BZ13" s="492"/>
      <c r="CA13" s="492"/>
      <c r="CB13" s="492"/>
      <c r="CC13" s="492"/>
      <c r="CD13" s="492"/>
      <c r="CE13" s="492"/>
      <c r="CF13" s="492"/>
      <c r="CG13" s="492"/>
      <c r="CH13" s="492"/>
      <c r="CI13" s="492"/>
      <c r="CJ13" s="492"/>
      <c r="CK13" s="492"/>
      <c r="CL13" s="492"/>
      <c r="CM13" s="492"/>
      <c r="CN13" s="492"/>
      <c r="CO13" s="492"/>
      <c r="CP13" s="492"/>
      <c r="CQ13" s="492"/>
      <c r="CR13" s="492"/>
      <c r="CS13" s="492"/>
      <c r="CT13" s="492"/>
      <c r="CU13" s="492"/>
      <c r="CV13" s="492"/>
      <c r="CW13" s="492"/>
      <c r="CX13" s="492"/>
      <c r="CY13" s="492"/>
      <c r="CZ13" s="492"/>
      <c r="DA13" s="492"/>
      <c r="DB13" s="492"/>
      <c r="DC13" s="492"/>
      <c r="DD13" s="492"/>
      <c r="DE13" s="492"/>
      <c r="DF13" s="492"/>
      <c r="DG13" s="492"/>
      <c r="DH13" s="492"/>
      <c r="DI13" s="492"/>
      <c r="DJ13" s="492"/>
      <c r="DK13" s="492"/>
      <c r="DL13" s="492"/>
      <c r="DM13" s="492"/>
      <c r="DN13" s="492"/>
      <c r="DO13" s="492"/>
      <c r="DP13" s="492"/>
      <c r="DQ13" s="492"/>
      <c r="DR13" s="492"/>
      <c r="DS13" s="492"/>
      <c r="DT13" s="492"/>
      <c r="DU13" s="492"/>
      <c r="DV13" s="492"/>
      <c r="DW13" s="492"/>
      <c r="DX13" s="492"/>
      <c r="DY13" s="493"/>
      <c r="DZ13" s="492"/>
      <c r="EA13" s="493"/>
      <c r="EB13" s="493">
        <v>1</v>
      </c>
      <c r="EC13" s="492"/>
      <c r="ED13" s="492"/>
      <c r="EE13" s="493"/>
      <c r="EF13" s="493"/>
      <c r="EG13" s="492"/>
      <c r="EH13" s="492"/>
      <c r="EI13" s="492"/>
      <c r="EJ13" s="492"/>
    </row>
    <row r="14" spans="1:140" ht="15" x14ac:dyDescent="0.25">
      <c r="A14" s="539"/>
      <c r="B14" s="585"/>
      <c r="C14" s="191" t="s">
        <v>11</v>
      </c>
      <c r="D14" s="467">
        <f t="shared" si="1"/>
        <v>0.63600000000000001</v>
      </c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5"/>
      <c r="DK14" s="495"/>
      <c r="DL14" s="495"/>
      <c r="DM14" s="495"/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67"/>
      <c r="DZ14" s="495"/>
      <c r="EA14" s="467"/>
      <c r="EB14" s="467">
        <v>0.63600000000000001</v>
      </c>
      <c r="EC14" s="495"/>
      <c r="ED14" s="467"/>
      <c r="EE14" s="467"/>
      <c r="EF14" s="467"/>
      <c r="EG14" s="495"/>
      <c r="EH14" s="495"/>
      <c r="EI14" s="495"/>
      <c r="EJ14" s="495"/>
    </row>
    <row r="15" spans="1:140" ht="15" x14ac:dyDescent="0.25">
      <c r="A15" s="541" t="s">
        <v>24</v>
      </c>
      <c r="B15" s="605" t="s">
        <v>266</v>
      </c>
      <c r="C15" s="335" t="s">
        <v>28</v>
      </c>
      <c r="D15" s="493">
        <f t="shared" si="1"/>
        <v>4</v>
      </c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  <c r="BE15" s="492"/>
      <c r="BF15" s="492"/>
      <c r="BG15" s="492"/>
      <c r="BH15" s="492"/>
      <c r="BI15" s="492"/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BT15" s="492"/>
      <c r="BU15" s="492"/>
      <c r="BV15" s="492"/>
      <c r="BW15" s="492"/>
      <c r="BX15" s="492"/>
      <c r="BY15" s="492"/>
      <c r="BZ15" s="492"/>
      <c r="CA15" s="492"/>
      <c r="CB15" s="492"/>
      <c r="CC15" s="492"/>
      <c r="CD15" s="492"/>
      <c r="CE15" s="492"/>
      <c r="CF15" s="492"/>
      <c r="CG15" s="492"/>
      <c r="CH15" s="492"/>
      <c r="CI15" s="492"/>
      <c r="CJ15" s="492"/>
      <c r="CK15" s="492"/>
      <c r="CL15" s="492"/>
      <c r="CM15" s="492"/>
      <c r="CN15" s="492"/>
      <c r="CO15" s="492"/>
      <c r="CP15" s="492"/>
      <c r="CQ15" s="492"/>
      <c r="CR15" s="492"/>
      <c r="CS15" s="492"/>
      <c r="CT15" s="492"/>
      <c r="CU15" s="492"/>
      <c r="CV15" s="492"/>
      <c r="CW15" s="492"/>
      <c r="CX15" s="492"/>
      <c r="CY15" s="492"/>
      <c r="CZ15" s="492"/>
      <c r="DA15" s="492"/>
      <c r="DB15" s="492"/>
      <c r="DC15" s="492"/>
      <c r="DD15" s="492"/>
      <c r="DE15" s="492"/>
      <c r="DF15" s="492"/>
      <c r="DG15" s="492"/>
      <c r="DH15" s="492"/>
      <c r="DI15" s="492"/>
      <c r="DJ15" s="492"/>
      <c r="DK15" s="492"/>
      <c r="DL15" s="492"/>
      <c r="DM15" s="492"/>
      <c r="DN15" s="492"/>
      <c r="DO15" s="492"/>
      <c r="DP15" s="492"/>
      <c r="DQ15" s="492"/>
      <c r="DR15" s="492"/>
      <c r="DS15" s="492"/>
      <c r="DT15" s="492"/>
      <c r="DU15" s="492"/>
      <c r="DV15" s="492"/>
      <c r="DW15" s="492"/>
      <c r="DX15" s="492"/>
      <c r="DY15" s="493"/>
      <c r="DZ15" s="492"/>
      <c r="EA15" s="493"/>
      <c r="EB15" s="493">
        <v>4</v>
      </c>
      <c r="EC15" s="492"/>
      <c r="ED15" s="492"/>
      <c r="EE15" s="493"/>
      <c r="EF15" s="493"/>
      <c r="EG15" s="492"/>
      <c r="EH15" s="493"/>
      <c r="EI15" s="492"/>
      <c r="EJ15" s="492"/>
    </row>
    <row r="16" spans="1:140" ht="15" x14ac:dyDescent="0.25">
      <c r="A16" s="539"/>
      <c r="B16" s="585"/>
      <c r="C16" s="191" t="s">
        <v>11</v>
      </c>
      <c r="D16" s="467">
        <f t="shared" si="1"/>
        <v>3.734</v>
      </c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67"/>
      <c r="DZ16" s="495"/>
      <c r="EA16" s="467"/>
      <c r="EB16" s="467">
        <v>3.734</v>
      </c>
      <c r="EC16" s="495"/>
      <c r="ED16" s="467"/>
      <c r="EE16" s="467"/>
      <c r="EF16" s="467"/>
      <c r="EG16" s="495"/>
      <c r="EH16" s="467"/>
      <c r="EI16" s="495"/>
      <c r="EJ16" s="495"/>
    </row>
    <row r="17" spans="1:141" ht="15" x14ac:dyDescent="0.25">
      <c r="A17" s="541" t="s">
        <v>25</v>
      </c>
      <c r="B17" s="605" t="s">
        <v>267</v>
      </c>
      <c r="C17" s="335" t="s">
        <v>28</v>
      </c>
      <c r="D17" s="493">
        <f t="shared" si="1"/>
        <v>1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  <c r="BG17" s="492"/>
      <c r="BH17" s="492"/>
      <c r="BI17" s="492"/>
      <c r="BJ17" s="492"/>
      <c r="BK17" s="492"/>
      <c r="BL17" s="492"/>
      <c r="BM17" s="492"/>
      <c r="BN17" s="492"/>
      <c r="BO17" s="492"/>
      <c r="BP17" s="492"/>
      <c r="BQ17" s="492"/>
      <c r="BR17" s="492"/>
      <c r="BS17" s="492"/>
      <c r="BT17" s="492"/>
      <c r="BU17" s="492"/>
      <c r="BV17" s="492"/>
      <c r="BW17" s="492"/>
      <c r="BX17" s="492"/>
      <c r="BY17" s="492"/>
      <c r="BZ17" s="492"/>
      <c r="CA17" s="492"/>
      <c r="CB17" s="492"/>
      <c r="CC17" s="492"/>
      <c r="CD17" s="492"/>
      <c r="CE17" s="492"/>
      <c r="CF17" s="492"/>
      <c r="CG17" s="492"/>
      <c r="CH17" s="492"/>
      <c r="CI17" s="492"/>
      <c r="CJ17" s="492"/>
      <c r="CK17" s="492"/>
      <c r="CL17" s="492"/>
      <c r="CM17" s="492"/>
      <c r="CN17" s="492"/>
      <c r="CO17" s="492"/>
      <c r="CP17" s="492"/>
      <c r="CQ17" s="492"/>
      <c r="CR17" s="492"/>
      <c r="CS17" s="492"/>
      <c r="CT17" s="492"/>
      <c r="CU17" s="492"/>
      <c r="CV17" s="492"/>
      <c r="CW17" s="492"/>
      <c r="CX17" s="492"/>
      <c r="CY17" s="492"/>
      <c r="CZ17" s="492"/>
      <c r="DA17" s="492"/>
      <c r="DB17" s="492"/>
      <c r="DC17" s="492"/>
      <c r="DD17" s="492"/>
      <c r="DE17" s="492"/>
      <c r="DF17" s="492"/>
      <c r="DG17" s="492"/>
      <c r="DH17" s="492"/>
      <c r="DI17" s="492"/>
      <c r="DJ17" s="492"/>
      <c r="DK17" s="492"/>
      <c r="DL17" s="492"/>
      <c r="DM17" s="492"/>
      <c r="DN17" s="492"/>
      <c r="DO17" s="492"/>
      <c r="DP17" s="492"/>
      <c r="DQ17" s="492"/>
      <c r="DR17" s="492"/>
      <c r="DS17" s="492"/>
      <c r="DT17" s="492"/>
      <c r="DU17" s="492"/>
      <c r="DV17" s="492"/>
      <c r="DW17" s="492"/>
      <c r="DX17" s="492"/>
      <c r="DY17" s="493"/>
      <c r="DZ17" s="492"/>
      <c r="EA17" s="493"/>
      <c r="EB17" s="493">
        <v>1</v>
      </c>
      <c r="EC17" s="492"/>
      <c r="ED17" s="492"/>
      <c r="EE17" s="493"/>
      <c r="EF17" s="493"/>
      <c r="EG17" s="492"/>
      <c r="EH17" s="493"/>
      <c r="EI17" s="493"/>
      <c r="EJ17" s="492"/>
    </row>
    <row r="18" spans="1:141" ht="15" x14ac:dyDescent="0.25">
      <c r="A18" s="539"/>
      <c r="B18" s="585"/>
      <c r="C18" s="191" t="s">
        <v>11</v>
      </c>
      <c r="D18" s="467">
        <f t="shared" si="1"/>
        <v>2.883</v>
      </c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5"/>
      <c r="BP18" s="495"/>
      <c r="BQ18" s="495"/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5"/>
      <c r="CE18" s="495"/>
      <c r="CF18" s="495"/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5"/>
      <c r="CT18" s="495"/>
      <c r="CU18" s="495"/>
      <c r="CV18" s="495"/>
      <c r="CW18" s="495"/>
      <c r="CX18" s="495"/>
      <c r="CY18" s="495"/>
      <c r="CZ18" s="495"/>
      <c r="DA18" s="495"/>
      <c r="DB18" s="495"/>
      <c r="DC18" s="495"/>
      <c r="DD18" s="495"/>
      <c r="DE18" s="495"/>
      <c r="DF18" s="495"/>
      <c r="DG18" s="495"/>
      <c r="DH18" s="495"/>
      <c r="DI18" s="495"/>
      <c r="DJ18" s="495"/>
      <c r="DK18" s="495"/>
      <c r="DL18" s="495"/>
      <c r="DM18" s="495"/>
      <c r="DN18" s="495"/>
      <c r="DO18" s="495"/>
      <c r="DP18" s="495"/>
      <c r="DQ18" s="495"/>
      <c r="DR18" s="495"/>
      <c r="DS18" s="495"/>
      <c r="DT18" s="495"/>
      <c r="DU18" s="495"/>
      <c r="DV18" s="495"/>
      <c r="DW18" s="495"/>
      <c r="DX18" s="495"/>
      <c r="DY18" s="467"/>
      <c r="DZ18" s="495"/>
      <c r="EA18" s="467"/>
      <c r="EB18" s="467">
        <v>2.883</v>
      </c>
      <c r="EC18" s="495"/>
      <c r="ED18" s="467"/>
      <c r="EE18" s="467"/>
      <c r="EF18" s="467"/>
      <c r="EG18" s="495"/>
      <c r="EH18" s="467"/>
      <c r="EI18" s="467"/>
      <c r="EJ18" s="495"/>
    </row>
    <row r="19" spans="1:141" s="25" customFormat="1" ht="15" x14ac:dyDescent="0.25">
      <c r="A19" s="541" t="s">
        <v>27</v>
      </c>
      <c r="B19" s="605" t="s">
        <v>258</v>
      </c>
      <c r="C19" s="335" t="s">
        <v>28</v>
      </c>
      <c r="D19" s="493">
        <f t="shared" si="1"/>
        <v>83</v>
      </c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2"/>
      <c r="CM19" s="492"/>
      <c r="CN19" s="492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2"/>
      <c r="DN19" s="492"/>
      <c r="DO19" s="492"/>
      <c r="DP19" s="492"/>
      <c r="DQ19" s="492"/>
      <c r="DR19" s="492"/>
      <c r="DS19" s="492"/>
      <c r="DT19" s="492"/>
      <c r="DU19" s="492"/>
      <c r="DV19" s="492"/>
      <c r="DW19" s="492"/>
      <c r="DX19" s="492"/>
      <c r="DY19" s="493">
        <v>17</v>
      </c>
      <c r="DZ19" s="493">
        <v>5</v>
      </c>
      <c r="EA19" s="493"/>
      <c r="EB19" s="493">
        <v>8</v>
      </c>
      <c r="EC19" s="493">
        <v>24</v>
      </c>
      <c r="ED19" s="492"/>
      <c r="EE19" s="493">
        <v>26</v>
      </c>
      <c r="EF19" s="493"/>
      <c r="EG19" s="493">
        <v>3</v>
      </c>
      <c r="EH19" s="493"/>
      <c r="EI19" s="493"/>
      <c r="EJ19" s="493"/>
    </row>
    <row r="20" spans="1:141" s="25" customFormat="1" ht="17.25" customHeight="1" x14ac:dyDescent="0.25">
      <c r="A20" s="539"/>
      <c r="B20" s="585"/>
      <c r="C20" s="191" t="s">
        <v>11</v>
      </c>
      <c r="D20" s="467">
        <f t="shared" si="1"/>
        <v>93.372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5"/>
      <c r="BP20" s="495"/>
      <c r="BQ20" s="495"/>
      <c r="BR20" s="495"/>
      <c r="BS20" s="495"/>
      <c r="BT20" s="495"/>
      <c r="BU20" s="495"/>
      <c r="BV20" s="495"/>
      <c r="BW20" s="495"/>
      <c r="BX20" s="495"/>
      <c r="BY20" s="495"/>
      <c r="BZ20" s="495"/>
      <c r="CA20" s="495"/>
      <c r="CB20" s="495"/>
      <c r="CC20" s="495"/>
      <c r="CD20" s="495"/>
      <c r="CE20" s="495"/>
      <c r="CF20" s="495"/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5"/>
      <c r="CT20" s="495"/>
      <c r="CU20" s="495"/>
      <c r="CV20" s="495"/>
      <c r="CW20" s="495"/>
      <c r="CX20" s="495"/>
      <c r="CY20" s="495"/>
      <c r="CZ20" s="495"/>
      <c r="DA20" s="495"/>
      <c r="DB20" s="495"/>
      <c r="DC20" s="495"/>
      <c r="DD20" s="495"/>
      <c r="DE20" s="495"/>
      <c r="DF20" s="495"/>
      <c r="DG20" s="495"/>
      <c r="DH20" s="495"/>
      <c r="DI20" s="495"/>
      <c r="DJ20" s="495"/>
      <c r="DK20" s="495"/>
      <c r="DL20" s="495"/>
      <c r="DM20" s="495"/>
      <c r="DN20" s="495"/>
      <c r="DO20" s="495"/>
      <c r="DP20" s="495"/>
      <c r="DQ20" s="495"/>
      <c r="DR20" s="495"/>
      <c r="DS20" s="495"/>
      <c r="DT20" s="495"/>
      <c r="DU20" s="495"/>
      <c r="DV20" s="495"/>
      <c r="DW20" s="495"/>
      <c r="DX20" s="495"/>
      <c r="DY20" s="467">
        <v>9.1120000000000001</v>
      </c>
      <c r="DZ20" s="467">
        <v>2.8</v>
      </c>
      <c r="EA20" s="467"/>
      <c r="EB20" s="467">
        <v>9.8729999999999993</v>
      </c>
      <c r="EC20" s="467">
        <v>48.262999999999998</v>
      </c>
      <c r="ED20" s="467"/>
      <c r="EE20" s="467">
        <v>22.513999999999999</v>
      </c>
      <c r="EF20" s="467"/>
      <c r="EG20" s="467">
        <v>0.81</v>
      </c>
      <c r="EH20" s="467"/>
      <c r="EI20" s="467"/>
      <c r="EJ20" s="467"/>
    </row>
    <row r="21" spans="1:141" s="25" customFormat="1" ht="17.25" customHeight="1" x14ac:dyDescent="0.25">
      <c r="A21" s="541" t="s">
        <v>29</v>
      </c>
      <c r="B21" s="605" t="s">
        <v>270</v>
      </c>
      <c r="C21" s="335" t="s">
        <v>264</v>
      </c>
      <c r="D21" s="493">
        <f t="shared" si="1"/>
        <v>140</v>
      </c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2"/>
      <c r="CM21" s="492"/>
      <c r="CN21" s="492"/>
      <c r="CO21" s="492"/>
      <c r="CP21" s="492"/>
      <c r="CQ21" s="492"/>
      <c r="CR21" s="492"/>
      <c r="CS21" s="492"/>
      <c r="CT21" s="492"/>
      <c r="CU21" s="492"/>
      <c r="CV21" s="492"/>
      <c r="CW21" s="492"/>
      <c r="CX21" s="492"/>
      <c r="CY21" s="492"/>
      <c r="CZ21" s="492"/>
      <c r="DA21" s="492"/>
      <c r="DB21" s="492"/>
      <c r="DC21" s="492"/>
      <c r="DD21" s="492"/>
      <c r="DE21" s="492"/>
      <c r="DF21" s="492"/>
      <c r="DG21" s="492"/>
      <c r="DH21" s="492"/>
      <c r="DI21" s="492"/>
      <c r="DJ21" s="492"/>
      <c r="DK21" s="492"/>
      <c r="DL21" s="492"/>
      <c r="DM21" s="492"/>
      <c r="DN21" s="492"/>
      <c r="DO21" s="492"/>
      <c r="DP21" s="492"/>
      <c r="DQ21" s="492"/>
      <c r="DR21" s="492"/>
      <c r="DS21" s="492"/>
      <c r="DT21" s="492"/>
      <c r="DU21" s="492"/>
      <c r="DV21" s="492"/>
      <c r="DW21" s="492"/>
      <c r="DX21" s="492"/>
      <c r="DY21" s="493"/>
      <c r="DZ21" s="493"/>
      <c r="EA21" s="493"/>
      <c r="EB21" s="493"/>
      <c r="EC21" s="493"/>
      <c r="ED21" s="493">
        <v>80</v>
      </c>
      <c r="EE21" s="493"/>
      <c r="EF21" s="493"/>
      <c r="EG21" s="492"/>
      <c r="EH21" s="493"/>
      <c r="EI21" s="493">
        <v>60</v>
      </c>
      <c r="EJ21" s="493"/>
    </row>
    <row r="22" spans="1:141" s="25" customFormat="1" ht="17.25" customHeight="1" x14ac:dyDescent="0.25">
      <c r="A22" s="539"/>
      <c r="B22" s="585"/>
      <c r="C22" s="191" t="s">
        <v>43</v>
      </c>
      <c r="D22" s="467">
        <f t="shared" si="1"/>
        <v>584.92899999999997</v>
      </c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5"/>
      <c r="BP22" s="495"/>
      <c r="BQ22" s="495"/>
      <c r="BR22" s="495"/>
      <c r="BS22" s="495"/>
      <c r="BT22" s="495"/>
      <c r="BU22" s="495"/>
      <c r="BV22" s="495"/>
      <c r="BW22" s="495"/>
      <c r="BX22" s="495"/>
      <c r="BY22" s="495"/>
      <c r="BZ22" s="495"/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/>
      <c r="DD22" s="495"/>
      <c r="DE22" s="495"/>
      <c r="DF22" s="495"/>
      <c r="DG22" s="495"/>
      <c r="DH22" s="495"/>
      <c r="DI22" s="495"/>
      <c r="DJ22" s="495"/>
      <c r="DK22" s="495"/>
      <c r="DL22" s="495"/>
      <c r="DM22" s="495"/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67"/>
      <c r="DZ22" s="467"/>
      <c r="EA22" s="467"/>
      <c r="EB22" s="467"/>
      <c r="EC22" s="467"/>
      <c r="ED22" s="467">
        <v>405.42599999999999</v>
      </c>
      <c r="EE22" s="467"/>
      <c r="EF22" s="467"/>
      <c r="EG22" s="495"/>
      <c r="EH22" s="467"/>
      <c r="EI22" s="467">
        <v>179.50299999999999</v>
      </c>
      <c r="EJ22" s="467"/>
    </row>
    <row r="23" spans="1:141" s="25" customFormat="1" ht="17.25" customHeight="1" x14ac:dyDescent="0.25">
      <c r="A23" s="541" t="s">
        <v>31</v>
      </c>
      <c r="B23" s="605" t="s">
        <v>271</v>
      </c>
      <c r="C23" s="335" t="s">
        <v>255</v>
      </c>
      <c r="D23" s="493">
        <f t="shared" si="1"/>
        <v>16.399999999999999</v>
      </c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2"/>
      <c r="AQ23" s="492"/>
      <c r="AR23" s="492"/>
      <c r="AS23" s="492"/>
      <c r="AT23" s="492"/>
      <c r="AU23" s="492"/>
      <c r="AV23" s="492"/>
      <c r="AW23" s="492"/>
      <c r="AX23" s="492"/>
      <c r="AY23" s="492"/>
      <c r="AZ23" s="492"/>
      <c r="BA23" s="492"/>
      <c r="BB23" s="492"/>
      <c r="BC23" s="492"/>
      <c r="BD23" s="492"/>
      <c r="BE23" s="492"/>
      <c r="BF23" s="492"/>
      <c r="BG23" s="492"/>
      <c r="BH23" s="492"/>
      <c r="BI23" s="492"/>
      <c r="BJ23" s="492"/>
      <c r="BK23" s="492"/>
      <c r="BL23" s="492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H23" s="492"/>
      <c r="CI23" s="492"/>
      <c r="CJ23" s="492"/>
      <c r="CK23" s="492"/>
      <c r="CL23" s="492"/>
      <c r="CM23" s="492"/>
      <c r="CN23" s="492"/>
      <c r="CO23" s="492"/>
      <c r="CP23" s="492"/>
      <c r="CQ23" s="492"/>
      <c r="CR23" s="492"/>
      <c r="CS23" s="492"/>
      <c r="CT23" s="492"/>
      <c r="CU23" s="492"/>
      <c r="CV23" s="492"/>
      <c r="CW23" s="492"/>
      <c r="CX23" s="492"/>
      <c r="CY23" s="492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92"/>
      <c r="DL23" s="492"/>
      <c r="DM23" s="492"/>
      <c r="DN23" s="492"/>
      <c r="DO23" s="492"/>
      <c r="DP23" s="492"/>
      <c r="DQ23" s="492"/>
      <c r="DR23" s="492"/>
      <c r="DS23" s="492"/>
      <c r="DT23" s="492"/>
      <c r="DU23" s="492"/>
      <c r="DV23" s="492"/>
      <c r="DW23" s="492"/>
      <c r="DX23" s="492"/>
      <c r="DY23" s="493"/>
      <c r="DZ23" s="493"/>
      <c r="EA23" s="493"/>
      <c r="EB23" s="493"/>
      <c r="EC23" s="493"/>
      <c r="ED23" s="493">
        <v>16.399999999999999</v>
      </c>
      <c r="EE23" s="493"/>
      <c r="EF23" s="493"/>
      <c r="EG23" s="492"/>
      <c r="EH23" s="493"/>
      <c r="EI23" s="493"/>
      <c r="EJ23" s="493"/>
    </row>
    <row r="24" spans="1:141" s="25" customFormat="1" ht="17.25" customHeight="1" x14ac:dyDescent="0.25">
      <c r="A24" s="539"/>
      <c r="B24" s="585"/>
      <c r="C24" s="191" t="s">
        <v>43</v>
      </c>
      <c r="D24" s="467">
        <f t="shared" si="1"/>
        <v>25.164000000000001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  <c r="BF24" s="495"/>
      <c r="BG24" s="495"/>
      <c r="BH24" s="495"/>
      <c r="BI24" s="495"/>
      <c r="BJ24" s="495"/>
      <c r="BK24" s="495"/>
      <c r="BL24" s="495"/>
      <c r="BM24" s="495"/>
      <c r="BN24" s="495"/>
      <c r="BO24" s="495"/>
      <c r="BP24" s="495"/>
      <c r="BQ24" s="495"/>
      <c r="BR24" s="495"/>
      <c r="BS24" s="495"/>
      <c r="BT24" s="495"/>
      <c r="BU24" s="495"/>
      <c r="BV24" s="495"/>
      <c r="BW24" s="495"/>
      <c r="BX24" s="495"/>
      <c r="BY24" s="495"/>
      <c r="BZ24" s="495"/>
      <c r="CA24" s="495"/>
      <c r="CB24" s="495"/>
      <c r="CC24" s="495"/>
      <c r="CD24" s="495"/>
      <c r="CE24" s="495"/>
      <c r="CF24" s="495"/>
      <c r="CG24" s="495"/>
      <c r="CH24" s="495"/>
      <c r="CI24" s="495"/>
      <c r="CJ24" s="495"/>
      <c r="CK24" s="495"/>
      <c r="CL24" s="495"/>
      <c r="CM24" s="495"/>
      <c r="CN24" s="495"/>
      <c r="CO24" s="495"/>
      <c r="CP24" s="495"/>
      <c r="CQ24" s="495"/>
      <c r="CR24" s="495"/>
      <c r="CS24" s="495"/>
      <c r="CT24" s="495"/>
      <c r="CU24" s="495"/>
      <c r="CV24" s="495"/>
      <c r="CW24" s="495"/>
      <c r="CX24" s="495"/>
      <c r="CY24" s="495"/>
      <c r="CZ24" s="495"/>
      <c r="DA24" s="495"/>
      <c r="DB24" s="495"/>
      <c r="DC24" s="495"/>
      <c r="DD24" s="495"/>
      <c r="DE24" s="495"/>
      <c r="DF24" s="495"/>
      <c r="DG24" s="495"/>
      <c r="DH24" s="495"/>
      <c r="DI24" s="495"/>
      <c r="DJ24" s="495"/>
      <c r="DK24" s="495"/>
      <c r="DL24" s="495"/>
      <c r="DM24" s="495"/>
      <c r="DN24" s="495"/>
      <c r="DO24" s="495"/>
      <c r="DP24" s="495"/>
      <c r="DQ24" s="495"/>
      <c r="DR24" s="495"/>
      <c r="DS24" s="495"/>
      <c r="DT24" s="495"/>
      <c r="DU24" s="495"/>
      <c r="DV24" s="495"/>
      <c r="DW24" s="495"/>
      <c r="DX24" s="495"/>
      <c r="DY24" s="467"/>
      <c r="DZ24" s="467"/>
      <c r="EA24" s="467"/>
      <c r="EB24" s="467"/>
      <c r="EC24" s="467"/>
      <c r="ED24" s="467">
        <v>25.164000000000001</v>
      </c>
      <c r="EE24" s="467"/>
      <c r="EF24" s="467"/>
      <c r="EG24" s="495"/>
      <c r="EH24" s="467"/>
      <c r="EI24" s="467"/>
      <c r="EJ24" s="467"/>
    </row>
    <row r="25" spans="1:141" s="25" customFormat="1" ht="17.25" customHeight="1" x14ac:dyDescent="0.25">
      <c r="A25" s="539"/>
      <c r="B25" s="597" t="s">
        <v>277</v>
      </c>
      <c r="C25" s="191" t="s">
        <v>28</v>
      </c>
      <c r="D25" s="493">
        <f t="shared" si="1"/>
        <v>20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501"/>
      <c r="BE25" s="501"/>
      <c r="BF25" s="501"/>
      <c r="BG25" s="501"/>
      <c r="BH25" s="501"/>
      <c r="BI25" s="501"/>
      <c r="BJ25" s="501"/>
      <c r="BK25" s="501"/>
      <c r="BL25" s="501"/>
      <c r="BM25" s="501"/>
      <c r="BN25" s="501"/>
      <c r="BO25" s="501"/>
      <c r="BP25" s="501"/>
      <c r="BQ25" s="501"/>
      <c r="BR25" s="501"/>
      <c r="BS25" s="501"/>
      <c r="BT25" s="501"/>
      <c r="BU25" s="501"/>
      <c r="BV25" s="501"/>
      <c r="BW25" s="501"/>
      <c r="BX25" s="501"/>
      <c r="BY25" s="501"/>
      <c r="BZ25" s="501"/>
      <c r="CA25" s="501"/>
      <c r="CB25" s="501"/>
      <c r="CC25" s="501"/>
      <c r="CD25" s="501"/>
      <c r="CE25" s="501"/>
      <c r="CF25" s="501"/>
      <c r="CG25" s="501"/>
      <c r="CH25" s="501"/>
      <c r="CI25" s="501"/>
      <c r="CJ25" s="501"/>
      <c r="CK25" s="501"/>
      <c r="CL25" s="501"/>
      <c r="CM25" s="501"/>
      <c r="CN25" s="501"/>
      <c r="CO25" s="501"/>
      <c r="CP25" s="501"/>
      <c r="CQ25" s="501"/>
      <c r="CR25" s="501"/>
      <c r="CS25" s="501"/>
      <c r="CT25" s="501"/>
      <c r="CU25" s="501"/>
      <c r="CV25" s="501"/>
      <c r="CW25" s="501"/>
      <c r="CX25" s="501"/>
      <c r="CY25" s="501"/>
      <c r="CZ25" s="501"/>
      <c r="DA25" s="501"/>
      <c r="DB25" s="501"/>
      <c r="DC25" s="501"/>
      <c r="DD25" s="501"/>
      <c r="DE25" s="501"/>
      <c r="DF25" s="501"/>
      <c r="DG25" s="501"/>
      <c r="DH25" s="501"/>
      <c r="DI25" s="501"/>
      <c r="DJ25" s="501"/>
      <c r="DK25" s="501"/>
      <c r="DL25" s="501"/>
      <c r="DM25" s="501"/>
      <c r="DN25" s="501"/>
      <c r="DO25" s="501"/>
      <c r="DP25" s="501"/>
      <c r="DQ25" s="501"/>
      <c r="DR25" s="501"/>
      <c r="DS25" s="501"/>
      <c r="DT25" s="501"/>
      <c r="DU25" s="501"/>
      <c r="DV25" s="501"/>
      <c r="DW25" s="501"/>
      <c r="DX25" s="501"/>
      <c r="DY25" s="470"/>
      <c r="DZ25" s="501"/>
      <c r="EA25" s="470"/>
      <c r="EB25" s="470"/>
      <c r="EC25" s="501"/>
      <c r="ED25" s="501"/>
      <c r="EE25" s="501"/>
      <c r="EF25" s="470"/>
      <c r="EG25" s="470">
        <v>20</v>
      </c>
      <c r="EH25" s="470"/>
      <c r="EI25" s="470"/>
      <c r="EJ25" s="501"/>
    </row>
    <row r="26" spans="1:141" s="25" customFormat="1" ht="17.25" customHeight="1" x14ac:dyDescent="0.25">
      <c r="A26" s="539"/>
      <c r="B26" s="597"/>
      <c r="C26" s="191" t="s">
        <v>43</v>
      </c>
      <c r="D26" s="467">
        <f t="shared" si="1"/>
        <v>8.1470000000000002</v>
      </c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/>
      <c r="AZ26" s="495"/>
      <c r="BA26" s="495"/>
      <c r="BB26" s="495"/>
      <c r="BC26" s="495"/>
      <c r="BD26" s="495"/>
      <c r="BE26" s="495"/>
      <c r="BF26" s="495"/>
      <c r="BG26" s="495"/>
      <c r="BH26" s="495"/>
      <c r="BI26" s="495"/>
      <c r="BJ26" s="495"/>
      <c r="BK26" s="495"/>
      <c r="BL26" s="495"/>
      <c r="BM26" s="495"/>
      <c r="BN26" s="495"/>
      <c r="BO26" s="495"/>
      <c r="BP26" s="495"/>
      <c r="BQ26" s="495"/>
      <c r="BR26" s="495"/>
      <c r="BS26" s="495"/>
      <c r="BT26" s="495"/>
      <c r="BU26" s="495"/>
      <c r="BV26" s="495"/>
      <c r="BW26" s="495"/>
      <c r="BX26" s="495"/>
      <c r="BY26" s="495"/>
      <c r="BZ26" s="495"/>
      <c r="CA26" s="495"/>
      <c r="CB26" s="495"/>
      <c r="CC26" s="495"/>
      <c r="CD26" s="495"/>
      <c r="CE26" s="495"/>
      <c r="CF26" s="495"/>
      <c r="CG26" s="495"/>
      <c r="CH26" s="495"/>
      <c r="CI26" s="495"/>
      <c r="CJ26" s="495"/>
      <c r="CK26" s="495"/>
      <c r="CL26" s="495"/>
      <c r="CM26" s="495"/>
      <c r="CN26" s="495"/>
      <c r="CO26" s="495"/>
      <c r="CP26" s="495"/>
      <c r="CQ26" s="495"/>
      <c r="CR26" s="495"/>
      <c r="CS26" s="495"/>
      <c r="CT26" s="495"/>
      <c r="CU26" s="495"/>
      <c r="CV26" s="495"/>
      <c r="CW26" s="495"/>
      <c r="CX26" s="495"/>
      <c r="CY26" s="495"/>
      <c r="CZ26" s="495"/>
      <c r="DA26" s="495"/>
      <c r="DB26" s="495"/>
      <c r="DC26" s="495"/>
      <c r="DD26" s="495"/>
      <c r="DE26" s="495"/>
      <c r="DF26" s="495"/>
      <c r="DG26" s="495"/>
      <c r="DH26" s="495"/>
      <c r="DI26" s="495"/>
      <c r="DJ26" s="495"/>
      <c r="DK26" s="495"/>
      <c r="DL26" s="495"/>
      <c r="DM26" s="495"/>
      <c r="DN26" s="495"/>
      <c r="DO26" s="495"/>
      <c r="DP26" s="495"/>
      <c r="DQ26" s="495"/>
      <c r="DR26" s="495"/>
      <c r="DS26" s="495"/>
      <c r="DT26" s="495"/>
      <c r="DU26" s="495"/>
      <c r="DV26" s="495"/>
      <c r="DW26" s="495"/>
      <c r="DX26" s="495"/>
      <c r="DY26" s="467"/>
      <c r="DZ26" s="495"/>
      <c r="EA26" s="467"/>
      <c r="EB26" s="467"/>
      <c r="EC26" s="495"/>
      <c r="ED26" s="467"/>
      <c r="EE26" s="495"/>
      <c r="EF26" s="467"/>
      <c r="EG26" s="467">
        <v>8.1470000000000002</v>
      </c>
      <c r="EH26" s="467"/>
      <c r="EI26" s="467"/>
      <c r="EJ26" s="495"/>
    </row>
    <row r="27" spans="1:141" s="25" customFormat="1" ht="17.25" customHeight="1" x14ac:dyDescent="0.25">
      <c r="A27" s="539" t="s">
        <v>32</v>
      </c>
      <c r="B27" s="597" t="s">
        <v>274</v>
      </c>
      <c r="C27" s="191" t="s">
        <v>255</v>
      </c>
      <c r="D27" s="493">
        <f t="shared" si="1"/>
        <v>5</v>
      </c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/>
      <c r="BK27" s="501"/>
      <c r="BL27" s="501"/>
      <c r="BM27" s="501"/>
      <c r="BN27" s="501"/>
      <c r="BO27" s="501"/>
      <c r="BP27" s="501"/>
      <c r="BQ27" s="501"/>
      <c r="BR27" s="501"/>
      <c r="BS27" s="501"/>
      <c r="BT27" s="501"/>
      <c r="BU27" s="501"/>
      <c r="BV27" s="501"/>
      <c r="BW27" s="501"/>
      <c r="BX27" s="501"/>
      <c r="BY27" s="501"/>
      <c r="BZ27" s="501"/>
      <c r="CA27" s="501"/>
      <c r="CB27" s="501"/>
      <c r="CC27" s="501"/>
      <c r="CD27" s="501"/>
      <c r="CE27" s="501"/>
      <c r="CF27" s="501"/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501"/>
      <c r="CT27" s="501"/>
      <c r="CU27" s="501"/>
      <c r="CV27" s="501"/>
      <c r="CW27" s="501"/>
      <c r="CX27" s="501"/>
      <c r="CY27" s="501"/>
      <c r="CZ27" s="501"/>
      <c r="DA27" s="501"/>
      <c r="DB27" s="501"/>
      <c r="DC27" s="501"/>
      <c r="DD27" s="501"/>
      <c r="DE27" s="501"/>
      <c r="DF27" s="501"/>
      <c r="DG27" s="501"/>
      <c r="DH27" s="501"/>
      <c r="DI27" s="501"/>
      <c r="DJ27" s="501"/>
      <c r="DK27" s="501"/>
      <c r="DL27" s="501"/>
      <c r="DM27" s="501"/>
      <c r="DN27" s="501"/>
      <c r="DO27" s="501"/>
      <c r="DP27" s="501"/>
      <c r="DQ27" s="501"/>
      <c r="DR27" s="501"/>
      <c r="DS27" s="501"/>
      <c r="DT27" s="501"/>
      <c r="DU27" s="501"/>
      <c r="DV27" s="501"/>
      <c r="DW27" s="501"/>
      <c r="DX27" s="501"/>
      <c r="DY27" s="470"/>
      <c r="DZ27" s="501"/>
      <c r="EA27" s="470"/>
      <c r="EB27" s="470"/>
      <c r="EC27" s="501"/>
      <c r="ED27" s="501"/>
      <c r="EE27" s="501"/>
      <c r="EF27" s="470"/>
      <c r="EG27" s="501"/>
      <c r="EH27" s="470">
        <v>5</v>
      </c>
      <c r="EI27" s="470"/>
      <c r="EJ27" s="501"/>
    </row>
    <row r="28" spans="1:141" s="25" customFormat="1" ht="17.25" customHeight="1" x14ac:dyDescent="0.25">
      <c r="A28" s="539"/>
      <c r="B28" s="597"/>
      <c r="C28" s="191" t="s">
        <v>11</v>
      </c>
      <c r="D28" s="467">
        <f t="shared" si="1"/>
        <v>8.1259999999999994</v>
      </c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495"/>
      <c r="AC28" s="495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495"/>
      <c r="AY28" s="495"/>
      <c r="AZ28" s="495"/>
      <c r="BA28" s="495"/>
      <c r="BB28" s="495"/>
      <c r="BC28" s="495"/>
      <c r="BD28" s="495"/>
      <c r="BE28" s="495"/>
      <c r="BF28" s="495"/>
      <c r="BG28" s="495"/>
      <c r="BH28" s="495"/>
      <c r="BI28" s="495"/>
      <c r="BJ28" s="495"/>
      <c r="BK28" s="495"/>
      <c r="BL28" s="495"/>
      <c r="BM28" s="495"/>
      <c r="BN28" s="495"/>
      <c r="BO28" s="495"/>
      <c r="BP28" s="495"/>
      <c r="BQ28" s="495"/>
      <c r="BR28" s="495"/>
      <c r="BS28" s="495"/>
      <c r="BT28" s="495"/>
      <c r="BU28" s="495"/>
      <c r="BV28" s="495"/>
      <c r="BW28" s="495"/>
      <c r="BX28" s="495"/>
      <c r="BY28" s="495"/>
      <c r="BZ28" s="495"/>
      <c r="CA28" s="495"/>
      <c r="CB28" s="495"/>
      <c r="CC28" s="495"/>
      <c r="CD28" s="495"/>
      <c r="CE28" s="495"/>
      <c r="CF28" s="495"/>
      <c r="CG28" s="495"/>
      <c r="CH28" s="495"/>
      <c r="CI28" s="495"/>
      <c r="CJ28" s="495"/>
      <c r="CK28" s="495"/>
      <c r="CL28" s="495"/>
      <c r="CM28" s="495"/>
      <c r="CN28" s="495"/>
      <c r="CO28" s="495"/>
      <c r="CP28" s="495"/>
      <c r="CQ28" s="495"/>
      <c r="CR28" s="495"/>
      <c r="CS28" s="495"/>
      <c r="CT28" s="495"/>
      <c r="CU28" s="495"/>
      <c r="CV28" s="495"/>
      <c r="CW28" s="495"/>
      <c r="CX28" s="495"/>
      <c r="CY28" s="495"/>
      <c r="CZ28" s="495"/>
      <c r="DA28" s="495"/>
      <c r="DB28" s="495"/>
      <c r="DC28" s="495"/>
      <c r="DD28" s="495"/>
      <c r="DE28" s="495"/>
      <c r="DF28" s="495"/>
      <c r="DG28" s="495"/>
      <c r="DH28" s="495"/>
      <c r="DI28" s="495"/>
      <c r="DJ28" s="495"/>
      <c r="DK28" s="495"/>
      <c r="DL28" s="495"/>
      <c r="DM28" s="495"/>
      <c r="DN28" s="495"/>
      <c r="DO28" s="495"/>
      <c r="DP28" s="495"/>
      <c r="DQ28" s="495"/>
      <c r="DR28" s="495"/>
      <c r="DS28" s="495"/>
      <c r="DT28" s="495"/>
      <c r="DU28" s="495"/>
      <c r="DV28" s="495"/>
      <c r="DW28" s="495"/>
      <c r="DX28" s="495"/>
      <c r="DY28" s="467"/>
      <c r="DZ28" s="495"/>
      <c r="EA28" s="467"/>
      <c r="EB28" s="467"/>
      <c r="EC28" s="495"/>
      <c r="ED28" s="467"/>
      <c r="EE28" s="495"/>
      <c r="EF28" s="467"/>
      <c r="EG28" s="495"/>
      <c r="EH28" s="467">
        <v>8.1259999999999994</v>
      </c>
      <c r="EI28" s="467"/>
      <c r="EJ28" s="495"/>
      <c r="EK28" s="624"/>
    </row>
    <row r="29" spans="1:141" s="25" customFormat="1" ht="18" customHeight="1" x14ac:dyDescent="0.25">
      <c r="A29" s="541" t="s">
        <v>34</v>
      </c>
      <c r="B29" s="618" t="s">
        <v>262</v>
      </c>
      <c r="C29" s="335" t="s">
        <v>255</v>
      </c>
      <c r="D29" s="493">
        <f t="shared" si="1"/>
        <v>79</v>
      </c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2"/>
      <c r="CV29" s="492"/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492"/>
      <c r="DV29" s="492"/>
      <c r="DW29" s="492"/>
      <c r="DX29" s="492"/>
      <c r="DY29" s="493"/>
      <c r="DZ29" s="492"/>
      <c r="EA29" s="493"/>
      <c r="EB29" s="493">
        <v>72</v>
      </c>
      <c r="EC29" s="492"/>
      <c r="ED29" s="492"/>
      <c r="EE29" s="492"/>
      <c r="EF29" s="493"/>
      <c r="EG29" s="492"/>
      <c r="EH29" s="493">
        <v>7</v>
      </c>
      <c r="EI29" s="493"/>
      <c r="EJ29" s="492"/>
    </row>
    <row r="30" spans="1:141" s="25" customFormat="1" ht="18" customHeight="1" thickBot="1" x14ac:dyDescent="0.3">
      <c r="A30" s="528"/>
      <c r="B30" s="619"/>
      <c r="C30" s="329" t="s">
        <v>11</v>
      </c>
      <c r="D30" s="468">
        <f t="shared" si="1"/>
        <v>50.84</v>
      </c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5"/>
      <c r="BP30" s="475"/>
      <c r="BQ30" s="475"/>
      <c r="BR30" s="475"/>
      <c r="BS30" s="475"/>
      <c r="BT30" s="475"/>
      <c r="BU30" s="475"/>
      <c r="BV30" s="475"/>
      <c r="BW30" s="475"/>
      <c r="BX30" s="475"/>
      <c r="BY30" s="475"/>
      <c r="BZ30" s="475"/>
      <c r="CA30" s="475"/>
      <c r="CB30" s="475"/>
      <c r="CC30" s="475"/>
      <c r="CD30" s="475"/>
      <c r="CE30" s="475"/>
      <c r="CF30" s="475"/>
      <c r="CG30" s="475"/>
      <c r="CH30" s="475"/>
      <c r="CI30" s="475"/>
      <c r="CJ30" s="475"/>
      <c r="CK30" s="475"/>
      <c r="CL30" s="475"/>
      <c r="CM30" s="475"/>
      <c r="CN30" s="475"/>
      <c r="CO30" s="475"/>
      <c r="CP30" s="475"/>
      <c r="CQ30" s="475"/>
      <c r="CR30" s="475"/>
      <c r="CS30" s="475"/>
      <c r="CT30" s="475"/>
      <c r="CU30" s="475"/>
      <c r="CV30" s="475"/>
      <c r="CW30" s="475"/>
      <c r="CX30" s="475"/>
      <c r="CY30" s="475"/>
      <c r="CZ30" s="475"/>
      <c r="DA30" s="475"/>
      <c r="DB30" s="475"/>
      <c r="DC30" s="475"/>
      <c r="DD30" s="475"/>
      <c r="DE30" s="475"/>
      <c r="DF30" s="475"/>
      <c r="DG30" s="475"/>
      <c r="DH30" s="475"/>
      <c r="DI30" s="475"/>
      <c r="DJ30" s="475"/>
      <c r="DK30" s="475"/>
      <c r="DL30" s="475"/>
      <c r="DM30" s="475"/>
      <c r="DN30" s="475"/>
      <c r="DO30" s="475"/>
      <c r="DP30" s="475"/>
      <c r="DQ30" s="475"/>
      <c r="DR30" s="475"/>
      <c r="DS30" s="475"/>
      <c r="DT30" s="475"/>
      <c r="DU30" s="475"/>
      <c r="DV30" s="475"/>
      <c r="DW30" s="475"/>
      <c r="DX30" s="475"/>
      <c r="DY30" s="468"/>
      <c r="DZ30" s="475"/>
      <c r="EA30" s="468"/>
      <c r="EB30" s="468">
        <v>45.512</v>
      </c>
      <c r="EC30" s="475"/>
      <c r="ED30" s="468"/>
      <c r="EE30" s="475"/>
      <c r="EF30" s="468"/>
      <c r="EG30" s="475"/>
      <c r="EH30" s="468">
        <v>5.3280000000000003</v>
      </c>
      <c r="EI30" s="468"/>
      <c r="EJ30" s="475"/>
    </row>
    <row r="31" spans="1:141" s="25" customFormat="1" ht="15.75" thickBot="1" x14ac:dyDescent="0.3">
      <c r="A31" s="397" t="s">
        <v>75</v>
      </c>
      <c r="B31" s="454" t="s">
        <v>76</v>
      </c>
      <c r="C31" s="399" t="s">
        <v>11</v>
      </c>
      <c r="D31" s="497">
        <f t="shared" si="1"/>
        <v>1274.1860000000001</v>
      </c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97">
        <f>DY33+DY45+DY49</f>
        <v>31.472000000000001</v>
      </c>
      <c r="DZ31" s="497">
        <f>DZ33+DZ45+DZ49</f>
        <v>24.821999999999999</v>
      </c>
      <c r="EA31" s="471">
        <f t="shared" ref="EA31:EJ31" si="2">EA33+EA45+EA49</f>
        <v>0</v>
      </c>
      <c r="EB31" s="497">
        <f t="shared" si="2"/>
        <v>0</v>
      </c>
      <c r="EC31" s="497">
        <f t="shared" si="2"/>
        <v>0</v>
      </c>
      <c r="ED31" s="497">
        <f t="shared" si="2"/>
        <v>1.7050000000000001</v>
      </c>
      <c r="EE31" s="497">
        <f t="shared" si="2"/>
        <v>59.999000000000002</v>
      </c>
      <c r="EF31" s="497">
        <f t="shared" si="2"/>
        <v>22.256999999999998</v>
      </c>
      <c r="EG31" s="497">
        <f t="shared" si="2"/>
        <v>3.2280000000000002</v>
      </c>
      <c r="EH31" s="497">
        <f>EH33+EH45+EH49+EH47</f>
        <v>29.099</v>
      </c>
      <c r="EI31" s="497">
        <f t="shared" si="2"/>
        <v>0</v>
      </c>
      <c r="EJ31" s="497">
        <f t="shared" si="2"/>
        <v>1101.604</v>
      </c>
    </row>
    <row r="32" spans="1:141" s="25" customFormat="1" ht="15" x14ac:dyDescent="0.25">
      <c r="A32" s="601" t="s">
        <v>205</v>
      </c>
      <c r="B32" s="603" t="s">
        <v>206</v>
      </c>
      <c r="C32" s="466" t="s">
        <v>17</v>
      </c>
      <c r="D32" s="469">
        <f t="shared" si="1"/>
        <v>0</v>
      </c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87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0" s="25" customFormat="1" ht="15" x14ac:dyDescent="0.25">
      <c r="A33" s="602"/>
      <c r="B33" s="604"/>
      <c r="C33" s="461" t="s">
        <v>11</v>
      </c>
      <c r="D33" s="467">
        <f t="shared" si="1"/>
        <v>1161.894</v>
      </c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7"/>
      <c r="BS33" s="467"/>
      <c r="BT33" s="467"/>
      <c r="BU33" s="467"/>
      <c r="BV33" s="467"/>
      <c r="BW33" s="467"/>
      <c r="BX33" s="467"/>
      <c r="BY33" s="467"/>
      <c r="BZ33" s="467"/>
      <c r="CA33" s="467"/>
      <c r="CB33" s="467"/>
      <c r="CC33" s="467"/>
      <c r="CD33" s="467"/>
      <c r="CE33" s="467"/>
      <c r="CF33" s="467"/>
      <c r="CG33" s="467"/>
      <c r="CH33" s="467"/>
      <c r="CI33" s="467"/>
      <c r="CJ33" s="467"/>
      <c r="CK33" s="467"/>
      <c r="CL33" s="467"/>
      <c r="CM33" s="467"/>
      <c r="CN33" s="467"/>
      <c r="CO33" s="467"/>
      <c r="CP33" s="467"/>
      <c r="CQ33" s="467"/>
      <c r="CR33" s="467"/>
      <c r="CS33" s="467"/>
      <c r="CT33" s="467"/>
      <c r="CU33" s="467"/>
      <c r="CV33" s="467"/>
      <c r="CW33" s="467"/>
      <c r="CX33" s="467"/>
      <c r="CY33" s="467"/>
      <c r="CZ33" s="467"/>
      <c r="DA33" s="467"/>
      <c r="DB33" s="467"/>
      <c r="DC33" s="467"/>
      <c r="DD33" s="467"/>
      <c r="DE33" s="467"/>
      <c r="DF33" s="467"/>
      <c r="DG33" s="467"/>
      <c r="DH33" s="467"/>
      <c r="DI33" s="467"/>
      <c r="DJ33" s="467"/>
      <c r="DK33" s="467"/>
      <c r="DL33" s="467"/>
      <c r="DM33" s="467"/>
      <c r="DN33" s="467"/>
      <c r="DO33" s="467"/>
      <c r="DP33" s="467"/>
      <c r="DQ33" s="467"/>
      <c r="DR33" s="467"/>
      <c r="DS33" s="467"/>
      <c r="DT33" s="467"/>
      <c r="DU33" s="467"/>
      <c r="DV33" s="467"/>
      <c r="DW33" s="467"/>
      <c r="DX33" s="467"/>
      <c r="DY33" s="467">
        <f>DY35+DY37+DY39+DY41</f>
        <v>17.308</v>
      </c>
      <c r="DZ33" s="469">
        <f>DZ35+DZ37+DZ39+DZ41</f>
        <v>24.821999999999999</v>
      </c>
      <c r="EA33" s="467">
        <f>EA35+EA37+EA39+EA41</f>
        <v>0</v>
      </c>
      <c r="EB33" s="467">
        <f t="shared" ref="EB33:EI33" si="3">EB35+EB37+EB39+EB41</f>
        <v>0</v>
      </c>
      <c r="EC33" s="467">
        <f t="shared" si="3"/>
        <v>0</v>
      </c>
      <c r="ED33" s="467">
        <f t="shared" si="3"/>
        <v>1.7050000000000001</v>
      </c>
      <c r="EE33" s="467">
        <f t="shared" si="3"/>
        <v>0</v>
      </c>
      <c r="EF33" s="467">
        <f t="shared" si="3"/>
        <v>16.454999999999998</v>
      </c>
      <c r="EG33" s="467">
        <f t="shared" si="3"/>
        <v>0</v>
      </c>
      <c r="EH33" s="467">
        <f t="shared" si="3"/>
        <v>0</v>
      </c>
      <c r="EI33" s="467">
        <f t="shared" si="3"/>
        <v>0</v>
      </c>
      <c r="EJ33" s="467">
        <f>EJ35+EJ37+EJ39+EJ41+EJ43</f>
        <v>1101.604</v>
      </c>
    </row>
    <row r="34" spans="1:140" ht="15" x14ac:dyDescent="0.25">
      <c r="A34" s="539" t="s">
        <v>229</v>
      </c>
      <c r="B34" s="540" t="s">
        <v>19</v>
      </c>
      <c r="C34" s="191" t="s">
        <v>20</v>
      </c>
      <c r="D34" s="467">
        <f t="shared" si="1"/>
        <v>0.01</v>
      </c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7"/>
      <c r="CY34" s="467"/>
      <c r="CZ34" s="467"/>
      <c r="DA34" s="467"/>
      <c r="DB34" s="467"/>
      <c r="DC34" s="467"/>
      <c r="DD34" s="467"/>
      <c r="DE34" s="467"/>
      <c r="DF34" s="467"/>
      <c r="DG34" s="467"/>
      <c r="DH34" s="467"/>
      <c r="DI34" s="467"/>
      <c r="DJ34" s="467"/>
      <c r="DK34" s="467"/>
      <c r="DL34" s="467"/>
      <c r="DM34" s="467"/>
      <c r="DN34" s="467"/>
      <c r="DO34" s="467"/>
      <c r="DP34" s="467"/>
      <c r="DQ34" s="467"/>
      <c r="DR34" s="467"/>
      <c r="DS34" s="467"/>
      <c r="DT34" s="467"/>
      <c r="DU34" s="467"/>
      <c r="DV34" s="467"/>
      <c r="DW34" s="467"/>
      <c r="DX34" s="467"/>
      <c r="DY34" s="467">
        <v>6.0000000000000001E-3</v>
      </c>
      <c r="DZ34" s="467">
        <v>0</v>
      </c>
      <c r="EA34" s="467"/>
      <c r="EB34" s="467"/>
      <c r="EC34" s="467"/>
      <c r="ED34" s="467"/>
      <c r="EE34" s="467"/>
      <c r="EF34" s="467">
        <v>4.0000000000000001E-3</v>
      </c>
      <c r="EG34" s="467"/>
      <c r="EH34" s="467"/>
      <c r="EI34" s="467"/>
      <c r="EJ34" s="467"/>
    </row>
    <row r="35" spans="1:140" ht="15" x14ac:dyDescent="0.25">
      <c r="A35" s="539"/>
      <c r="B35" s="540"/>
      <c r="C35" s="191" t="s">
        <v>11</v>
      </c>
      <c r="D35" s="467">
        <f t="shared" si="1"/>
        <v>33.762999999999998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467"/>
      <c r="BR35" s="467"/>
      <c r="BS35" s="467"/>
      <c r="BT35" s="467"/>
      <c r="BU35" s="467"/>
      <c r="BV35" s="467"/>
      <c r="BW35" s="467"/>
      <c r="BX35" s="467"/>
      <c r="BY35" s="467"/>
      <c r="BZ35" s="467"/>
      <c r="CA35" s="467"/>
      <c r="CB35" s="467"/>
      <c r="CC35" s="467"/>
      <c r="CD35" s="467"/>
      <c r="CE35" s="467"/>
      <c r="CF35" s="467"/>
      <c r="CG35" s="467"/>
      <c r="CH35" s="467"/>
      <c r="CI35" s="467"/>
      <c r="CJ35" s="467"/>
      <c r="CK35" s="467"/>
      <c r="CL35" s="467"/>
      <c r="CM35" s="467"/>
      <c r="CN35" s="467"/>
      <c r="CO35" s="467"/>
      <c r="CP35" s="467"/>
      <c r="CQ35" s="467"/>
      <c r="CR35" s="467"/>
      <c r="CS35" s="467"/>
      <c r="CT35" s="467"/>
      <c r="CU35" s="467"/>
      <c r="CV35" s="467"/>
      <c r="CW35" s="467"/>
      <c r="CX35" s="467"/>
      <c r="CY35" s="467"/>
      <c r="CZ35" s="467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7"/>
      <c r="DO35" s="467"/>
      <c r="DP35" s="467"/>
      <c r="DQ35" s="467"/>
      <c r="DR35" s="467"/>
      <c r="DS35" s="467"/>
      <c r="DT35" s="467"/>
      <c r="DU35" s="467"/>
      <c r="DV35" s="467"/>
      <c r="DW35" s="467"/>
      <c r="DX35" s="467"/>
      <c r="DY35" s="467">
        <v>17.308</v>
      </c>
      <c r="DZ35" s="467"/>
      <c r="EA35" s="467"/>
      <c r="EB35" s="467"/>
      <c r="EC35" s="467"/>
      <c r="ED35" s="467"/>
      <c r="EE35" s="467"/>
      <c r="EF35" s="467">
        <v>16.454999999999998</v>
      </c>
      <c r="EG35" s="467"/>
      <c r="EH35" s="467"/>
      <c r="EI35" s="467"/>
      <c r="EJ35" s="467"/>
    </row>
    <row r="36" spans="1:140" ht="15" x14ac:dyDescent="0.25">
      <c r="A36" s="539" t="s">
        <v>230</v>
      </c>
      <c r="B36" s="540" t="s">
        <v>21</v>
      </c>
      <c r="C36" s="191" t="s">
        <v>17</v>
      </c>
      <c r="D36" s="467">
        <f t="shared" si="1"/>
        <v>0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467"/>
      <c r="BU36" s="467"/>
      <c r="BV36" s="467"/>
      <c r="BW36" s="467"/>
      <c r="BX36" s="467"/>
      <c r="BY36" s="467"/>
      <c r="BZ36" s="467"/>
      <c r="CA36" s="467"/>
      <c r="CB36" s="467"/>
      <c r="CC36" s="467"/>
      <c r="CD36" s="467"/>
      <c r="CE36" s="467"/>
      <c r="CF36" s="467"/>
      <c r="CG36" s="467"/>
      <c r="CH36" s="467"/>
      <c r="CI36" s="467"/>
      <c r="CJ36" s="467"/>
      <c r="CK36" s="467"/>
      <c r="CL36" s="467"/>
      <c r="CM36" s="467"/>
      <c r="CN36" s="467"/>
      <c r="CO36" s="467"/>
      <c r="CP36" s="467"/>
      <c r="CQ36" s="467"/>
      <c r="CR36" s="467"/>
      <c r="CS36" s="467"/>
      <c r="CT36" s="467"/>
      <c r="CU36" s="467"/>
      <c r="CV36" s="467"/>
      <c r="CW36" s="467"/>
      <c r="CX36" s="467"/>
      <c r="CY36" s="467"/>
      <c r="CZ36" s="467"/>
      <c r="DA36" s="467"/>
      <c r="DB36" s="467"/>
      <c r="DC36" s="467"/>
      <c r="DD36" s="467"/>
      <c r="DE36" s="467"/>
      <c r="DF36" s="467"/>
      <c r="DG36" s="467"/>
      <c r="DH36" s="467"/>
      <c r="DI36" s="467"/>
      <c r="DJ36" s="467"/>
      <c r="DK36" s="467"/>
      <c r="DL36" s="467"/>
      <c r="DM36" s="467"/>
      <c r="DN36" s="467"/>
      <c r="DO36" s="467"/>
      <c r="DP36" s="467"/>
      <c r="DQ36" s="467"/>
      <c r="DR36" s="467"/>
      <c r="DS36" s="467"/>
      <c r="DT36" s="467"/>
      <c r="DU36" s="467"/>
      <c r="DV36" s="467"/>
      <c r="DW36" s="467"/>
      <c r="DX36" s="467"/>
      <c r="DY36" s="467"/>
      <c r="DZ36" s="467"/>
      <c r="EA36" s="486"/>
      <c r="EB36" s="467"/>
      <c r="EC36" s="467"/>
      <c r="ED36" s="467"/>
      <c r="EE36" s="467"/>
      <c r="EF36" s="467"/>
      <c r="EG36" s="467"/>
      <c r="EH36" s="467"/>
      <c r="EI36" s="467"/>
      <c r="EJ36" s="467"/>
    </row>
    <row r="37" spans="1:140" ht="15" x14ac:dyDescent="0.25">
      <c r="A37" s="539"/>
      <c r="B37" s="540"/>
      <c r="C37" s="191" t="s">
        <v>11</v>
      </c>
      <c r="D37" s="467">
        <f t="shared" si="1"/>
        <v>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67"/>
      <c r="DB37" s="467"/>
      <c r="DC37" s="467"/>
      <c r="DD37" s="467"/>
      <c r="DE37" s="467"/>
      <c r="DF37" s="467"/>
      <c r="DG37" s="467"/>
      <c r="DH37" s="467"/>
      <c r="DI37" s="467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</row>
    <row r="38" spans="1:140" ht="15" x14ac:dyDescent="0.25">
      <c r="A38" s="539" t="s">
        <v>231</v>
      </c>
      <c r="B38" s="540" t="s">
        <v>22</v>
      </c>
      <c r="C38" s="191" t="s">
        <v>17</v>
      </c>
      <c r="D38" s="467">
        <f t="shared" si="1"/>
        <v>4.0000000000000001E-3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67"/>
      <c r="DY38" s="486"/>
      <c r="DZ38" s="467">
        <v>4.0000000000000001E-3</v>
      </c>
      <c r="EA38" s="467"/>
      <c r="EB38" s="467"/>
      <c r="EC38" s="467"/>
      <c r="ED38" s="467"/>
      <c r="EE38" s="467"/>
      <c r="EF38" s="467"/>
      <c r="EG38" s="467"/>
      <c r="EH38" s="467"/>
      <c r="EI38" s="467"/>
      <c r="EJ38" s="467"/>
    </row>
    <row r="39" spans="1:140" ht="15" x14ac:dyDescent="0.25">
      <c r="A39" s="539"/>
      <c r="B39" s="540"/>
      <c r="C39" s="191" t="s">
        <v>11</v>
      </c>
      <c r="D39" s="467">
        <f t="shared" si="1"/>
        <v>24.821999999999999</v>
      </c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67"/>
      <c r="DB39" s="467"/>
      <c r="DC39" s="467"/>
      <c r="DD39" s="467"/>
      <c r="DE39" s="467"/>
      <c r="DF39" s="467"/>
      <c r="DG39" s="467"/>
      <c r="DH39" s="467"/>
      <c r="DI39" s="467"/>
      <c r="DJ39" s="467"/>
      <c r="DK39" s="467"/>
      <c r="DL39" s="467"/>
      <c r="DM39" s="467"/>
      <c r="DN39" s="467"/>
      <c r="DO39" s="467"/>
      <c r="DP39" s="467"/>
      <c r="DQ39" s="467"/>
      <c r="DR39" s="467"/>
      <c r="DS39" s="467"/>
      <c r="DT39" s="467"/>
      <c r="DU39" s="467"/>
      <c r="DV39" s="467"/>
      <c r="DW39" s="467"/>
      <c r="DX39" s="467"/>
      <c r="DY39" s="467"/>
      <c r="DZ39" s="467">
        <v>24.821999999999999</v>
      </c>
      <c r="EA39" s="467"/>
      <c r="EB39" s="467"/>
      <c r="EC39" s="467"/>
      <c r="ED39" s="467"/>
      <c r="EE39" s="467"/>
      <c r="EF39" s="467"/>
      <c r="EG39" s="467"/>
      <c r="EH39" s="467"/>
      <c r="EI39" s="467"/>
      <c r="EJ39" s="467"/>
    </row>
    <row r="40" spans="1:140" ht="15" x14ac:dyDescent="0.25">
      <c r="A40" s="539" t="s">
        <v>232</v>
      </c>
      <c r="B40" s="540" t="s">
        <v>23</v>
      </c>
      <c r="C40" s="191" t="s">
        <v>259</v>
      </c>
      <c r="D40" s="467">
        <f t="shared" si="1"/>
        <v>1E-3</v>
      </c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467"/>
      <c r="BU40" s="467"/>
      <c r="BV40" s="467"/>
      <c r="BW40" s="467"/>
      <c r="BX40" s="467"/>
      <c r="BY40" s="467"/>
      <c r="BZ40" s="467"/>
      <c r="CA40" s="467"/>
      <c r="CB40" s="467"/>
      <c r="CC40" s="467"/>
      <c r="CD40" s="467"/>
      <c r="CE40" s="467"/>
      <c r="CF40" s="467"/>
      <c r="CG40" s="467"/>
      <c r="CH40" s="467"/>
      <c r="CI40" s="467"/>
      <c r="CJ40" s="467"/>
      <c r="CK40" s="467"/>
      <c r="CL40" s="467"/>
      <c r="CM40" s="467"/>
      <c r="CN40" s="467"/>
      <c r="CO40" s="467"/>
      <c r="CP40" s="467"/>
      <c r="CQ40" s="467"/>
      <c r="CR40" s="467"/>
      <c r="CS40" s="467"/>
      <c r="CT40" s="467"/>
      <c r="CU40" s="467"/>
      <c r="CV40" s="467"/>
      <c r="CW40" s="467"/>
      <c r="CX40" s="467"/>
      <c r="CY40" s="467"/>
      <c r="CZ40" s="467"/>
      <c r="DA40" s="467"/>
      <c r="DB40" s="467"/>
      <c r="DC40" s="467"/>
      <c r="DD40" s="467"/>
      <c r="DE40" s="467"/>
      <c r="DF40" s="467"/>
      <c r="DG40" s="467"/>
      <c r="DH40" s="467"/>
      <c r="DI40" s="467"/>
      <c r="DJ40" s="467"/>
      <c r="DK40" s="467"/>
      <c r="DL40" s="467"/>
      <c r="DM40" s="467"/>
      <c r="DN40" s="467"/>
      <c r="DO40" s="467"/>
      <c r="DP40" s="467"/>
      <c r="DQ40" s="467"/>
      <c r="DR40" s="467"/>
      <c r="DS40" s="467"/>
      <c r="DT40" s="467"/>
      <c r="DU40" s="467"/>
      <c r="DV40" s="467"/>
      <c r="DW40" s="467"/>
      <c r="DX40" s="467"/>
      <c r="DY40" s="467"/>
      <c r="DZ40" s="467"/>
      <c r="EA40" s="467"/>
      <c r="EB40" s="467"/>
      <c r="EC40" s="467"/>
      <c r="ED40" s="467">
        <v>1E-3</v>
      </c>
      <c r="EE40" s="467"/>
      <c r="EF40" s="467"/>
      <c r="EG40" s="467"/>
      <c r="EH40" s="467"/>
      <c r="EI40" s="467"/>
      <c r="EJ40" s="467"/>
    </row>
    <row r="41" spans="1:140" ht="15.75" customHeight="1" x14ac:dyDescent="0.25">
      <c r="A41" s="542"/>
      <c r="B41" s="606"/>
      <c r="C41" s="344" t="s">
        <v>11</v>
      </c>
      <c r="D41" s="470">
        <f t="shared" si="1"/>
        <v>1.7050000000000001</v>
      </c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70"/>
      <c r="BG41" s="470"/>
      <c r="BH41" s="470"/>
      <c r="BI41" s="470"/>
      <c r="BJ41" s="470"/>
      <c r="BK41" s="470"/>
      <c r="BL41" s="470"/>
      <c r="BM41" s="470"/>
      <c r="BN41" s="470"/>
      <c r="BO41" s="470"/>
      <c r="BP41" s="470"/>
      <c r="BQ41" s="470"/>
      <c r="BR41" s="470"/>
      <c r="BS41" s="470"/>
      <c r="BT41" s="470"/>
      <c r="BU41" s="470"/>
      <c r="BV41" s="470"/>
      <c r="BW41" s="470"/>
      <c r="BX41" s="470"/>
      <c r="BY41" s="470"/>
      <c r="BZ41" s="470"/>
      <c r="CA41" s="470"/>
      <c r="CB41" s="470"/>
      <c r="CC41" s="470"/>
      <c r="CD41" s="470"/>
      <c r="CE41" s="470"/>
      <c r="CF41" s="470"/>
      <c r="CG41" s="470"/>
      <c r="CH41" s="470"/>
      <c r="CI41" s="470"/>
      <c r="CJ41" s="470"/>
      <c r="CK41" s="470"/>
      <c r="CL41" s="470"/>
      <c r="CM41" s="470"/>
      <c r="CN41" s="470"/>
      <c r="CO41" s="470"/>
      <c r="CP41" s="470"/>
      <c r="CQ41" s="470"/>
      <c r="CR41" s="470"/>
      <c r="CS41" s="470"/>
      <c r="CT41" s="470"/>
      <c r="CU41" s="470"/>
      <c r="CV41" s="470"/>
      <c r="CW41" s="470"/>
      <c r="CX41" s="470"/>
      <c r="CY41" s="470"/>
      <c r="CZ41" s="470"/>
      <c r="DA41" s="470"/>
      <c r="DB41" s="470"/>
      <c r="DC41" s="470"/>
      <c r="DD41" s="470"/>
      <c r="DE41" s="470"/>
      <c r="DF41" s="470"/>
      <c r="DG41" s="470"/>
      <c r="DH41" s="470"/>
      <c r="DI41" s="470"/>
      <c r="DJ41" s="470"/>
      <c r="DK41" s="470"/>
      <c r="DL41" s="470"/>
      <c r="DM41" s="470"/>
      <c r="DN41" s="470"/>
      <c r="DO41" s="470"/>
      <c r="DP41" s="470"/>
      <c r="DQ41" s="470"/>
      <c r="DR41" s="470"/>
      <c r="DS41" s="470"/>
      <c r="DT41" s="470"/>
      <c r="DU41" s="470"/>
      <c r="DV41" s="470"/>
      <c r="DW41" s="470"/>
      <c r="DX41" s="470"/>
      <c r="DY41" s="470"/>
      <c r="DZ41" s="470"/>
      <c r="EA41" s="470"/>
      <c r="EB41" s="470"/>
      <c r="EC41" s="470"/>
      <c r="ED41" s="470">
        <v>1.7050000000000001</v>
      </c>
      <c r="EE41" s="470"/>
      <c r="EF41" s="470"/>
      <c r="EG41" s="470"/>
      <c r="EH41" s="470"/>
      <c r="EI41" s="470"/>
      <c r="EJ41" s="470"/>
    </row>
    <row r="42" spans="1:140" ht="15.75" customHeight="1" x14ac:dyDescent="0.25">
      <c r="A42" s="539" t="s">
        <v>278</v>
      </c>
      <c r="B42" s="540" t="s">
        <v>280</v>
      </c>
      <c r="C42" s="191" t="s">
        <v>279</v>
      </c>
      <c r="D42" s="467">
        <f t="shared" si="1"/>
        <v>24.13</v>
      </c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R42" s="467"/>
      <c r="CS42" s="467"/>
      <c r="CT42" s="467"/>
      <c r="CU42" s="467"/>
      <c r="CV42" s="467"/>
      <c r="CW42" s="467"/>
      <c r="CX42" s="467"/>
      <c r="CY42" s="467"/>
      <c r="CZ42" s="467"/>
      <c r="DA42" s="467"/>
      <c r="DB42" s="467"/>
      <c r="DC42" s="467"/>
      <c r="DD42" s="467"/>
      <c r="DE42" s="467"/>
      <c r="DF42" s="467"/>
      <c r="DG42" s="467"/>
      <c r="DH42" s="467"/>
      <c r="DI42" s="467"/>
      <c r="DJ42" s="467"/>
      <c r="DK42" s="467"/>
      <c r="DL42" s="467"/>
      <c r="DM42" s="467"/>
      <c r="DN42" s="467"/>
      <c r="DO42" s="467"/>
      <c r="DP42" s="467"/>
      <c r="DQ42" s="467"/>
      <c r="DR42" s="467"/>
      <c r="DS42" s="467"/>
      <c r="DT42" s="467"/>
      <c r="DU42" s="467"/>
      <c r="DV42" s="467"/>
      <c r="DW42" s="467"/>
      <c r="DX42" s="467"/>
      <c r="DY42" s="467"/>
      <c r="DZ42" s="467"/>
      <c r="EA42" s="467"/>
      <c r="EB42" s="467"/>
      <c r="EC42" s="467"/>
      <c r="ED42" s="467"/>
      <c r="EE42" s="467"/>
      <c r="EF42" s="467"/>
      <c r="EG42" s="467"/>
      <c r="EH42" s="467"/>
      <c r="EI42" s="467"/>
      <c r="EJ42" s="467">
        <v>24.13</v>
      </c>
    </row>
    <row r="43" spans="1:140" ht="15.75" customHeight="1" x14ac:dyDescent="0.25">
      <c r="A43" s="542"/>
      <c r="B43" s="606"/>
      <c r="C43" s="344" t="s">
        <v>11</v>
      </c>
      <c r="D43" s="470">
        <f t="shared" si="1"/>
        <v>1101.604</v>
      </c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0"/>
      <c r="AO43" s="470"/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70"/>
      <c r="CY43" s="470"/>
      <c r="CZ43" s="470"/>
      <c r="DA43" s="470"/>
      <c r="DB43" s="470"/>
      <c r="DC43" s="470"/>
      <c r="DD43" s="470"/>
      <c r="DE43" s="470"/>
      <c r="DF43" s="470"/>
      <c r="DG43" s="470"/>
      <c r="DH43" s="470"/>
      <c r="DI43" s="470"/>
      <c r="DJ43" s="470"/>
      <c r="DK43" s="470"/>
      <c r="DL43" s="470"/>
      <c r="DM43" s="470"/>
      <c r="DN43" s="470"/>
      <c r="DO43" s="470"/>
      <c r="DP43" s="470"/>
      <c r="DQ43" s="470"/>
      <c r="DR43" s="470"/>
      <c r="DS43" s="470"/>
      <c r="DT43" s="470"/>
      <c r="DU43" s="470"/>
      <c r="DV43" s="470"/>
      <c r="DW43" s="470"/>
      <c r="DX43" s="470"/>
      <c r="DY43" s="470"/>
      <c r="DZ43" s="470"/>
      <c r="EA43" s="470"/>
      <c r="EB43" s="470"/>
      <c r="EC43" s="470"/>
      <c r="ED43" s="470"/>
      <c r="EE43" s="470"/>
      <c r="EF43" s="470"/>
      <c r="EG43" s="470"/>
      <c r="EH43" s="470"/>
      <c r="EI43" s="470"/>
      <c r="EJ43" s="470">
        <v>1101.604</v>
      </c>
    </row>
    <row r="44" spans="1:140" ht="15" x14ac:dyDescent="0.25">
      <c r="A44" s="539" t="s">
        <v>112</v>
      </c>
      <c r="B44" s="584" t="s">
        <v>273</v>
      </c>
      <c r="C44" s="191" t="s">
        <v>28</v>
      </c>
      <c r="D44" s="467">
        <f t="shared" si="1"/>
        <v>4</v>
      </c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  <c r="CC44" s="467"/>
      <c r="CD44" s="467"/>
      <c r="CE44" s="467"/>
      <c r="CF44" s="467"/>
      <c r="CG44" s="467"/>
      <c r="CH44" s="467"/>
      <c r="CI44" s="467"/>
      <c r="CJ44" s="467"/>
      <c r="CK44" s="467"/>
      <c r="CL44" s="467"/>
      <c r="CM44" s="467"/>
      <c r="CN44" s="467"/>
      <c r="CO44" s="467"/>
      <c r="CP44" s="467"/>
      <c r="CQ44" s="467"/>
      <c r="CR44" s="467"/>
      <c r="CS44" s="467"/>
      <c r="CT44" s="467"/>
      <c r="CU44" s="467"/>
      <c r="CV44" s="467"/>
      <c r="CW44" s="467"/>
      <c r="CX44" s="467"/>
      <c r="CY44" s="467"/>
      <c r="CZ44" s="467"/>
      <c r="DA44" s="467"/>
      <c r="DB44" s="467"/>
      <c r="DC44" s="467"/>
      <c r="DD44" s="467"/>
      <c r="DE44" s="467"/>
      <c r="DF44" s="467"/>
      <c r="DG44" s="467"/>
      <c r="DH44" s="467"/>
      <c r="DI44" s="467"/>
      <c r="DJ44" s="467"/>
      <c r="DK44" s="467"/>
      <c r="DL44" s="467"/>
      <c r="DM44" s="467"/>
      <c r="DN44" s="467"/>
      <c r="DO44" s="467"/>
      <c r="DP44" s="467"/>
      <c r="DQ44" s="467"/>
      <c r="DR44" s="467"/>
      <c r="DS44" s="467"/>
      <c r="DT44" s="467"/>
      <c r="DU44" s="467"/>
      <c r="DV44" s="467"/>
      <c r="DW44" s="467"/>
      <c r="DX44" s="467"/>
      <c r="DY44" s="467"/>
      <c r="DZ44" s="467"/>
      <c r="EA44" s="467"/>
      <c r="EB44" s="467"/>
      <c r="EC44" s="467"/>
      <c r="ED44" s="467"/>
      <c r="EE44" s="467">
        <v>4</v>
      </c>
      <c r="EF44" s="467"/>
      <c r="EG44" s="467"/>
      <c r="EH44" s="467"/>
      <c r="EI44" s="467"/>
      <c r="EJ44" s="467"/>
    </row>
    <row r="45" spans="1:140" ht="15" x14ac:dyDescent="0.25">
      <c r="A45" s="539"/>
      <c r="B45" s="584"/>
      <c r="C45" s="191" t="s">
        <v>11</v>
      </c>
      <c r="D45" s="467">
        <f t="shared" si="1"/>
        <v>59.999000000000002</v>
      </c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  <c r="CC45" s="467"/>
      <c r="CD45" s="467"/>
      <c r="CE45" s="467"/>
      <c r="CF45" s="467"/>
      <c r="CG45" s="467"/>
      <c r="CH45" s="467"/>
      <c r="CI45" s="467"/>
      <c r="CJ45" s="467"/>
      <c r="CK45" s="467"/>
      <c r="CL45" s="467"/>
      <c r="CM45" s="467"/>
      <c r="CN45" s="467"/>
      <c r="CO45" s="467"/>
      <c r="CP45" s="467"/>
      <c r="CQ45" s="467"/>
      <c r="CR45" s="467"/>
      <c r="CS45" s="467"/>
      <c r="CT45" s="467"/>
      <c r="CU45" s="467"/>
      <c r="CV45" s="467"/>
      <c r="CW45" s="467"/>
      <c r="CX45" s="467"/>
      <c r="CY45" s="467"/>
      <c r="CZ45" s="467"/>
      <c r="DA45" s="467"/>
      <c r="DB45" s="467"/>
      <c r="DC45" s="467"/>
      <c r="DD45" s="467"/>
      <c r="DE45" s="467"/>
      <c r="DF45" s="467"/>
      <c r="DG45" s="467"/>
      <c r="DH45" s="467"/>
      <c r="DI45" s="467"/>
      <c r="DJ45" s="467"/>
      <c r="DK45" s="467"/>
      <c r="DL45" s="467"/>
      <c r="DM45" s="467"/>
      <c r="DN45" s="467"/>
      <c r="DO45" s="467"/>
      <c r="DP45" s="467"/>
      <c r="DQ45" s="467"/>
      <c r="DR45" s="467"/>
      <c r="DS45" s="467"/>
      <c r="DT45" s="467"/>
      <c r="DU45" s="467"/>
      <c r="DV45" s="467"/>
      <c r="DW45" s="467"/>
      <c r="DX45" s="467"/>
      <c r="DY45" s="467"/>
      <c r="DZ45" s="467"/>
      <c r="EA45" s="467"/>
      <c r="EB45" s="467"/>
      <c r="EC45" s="467"/>
      <c r="ED45" s="467"/>
      <c r="EE45" s="467">
        <v>59.999000000000002</v>
      </c>
      <c r="EF45" s="467"/>
      <c r="EG45" s="467"/>
      <c r="EH45" s="467"/>
      <c r="EI45" s="467"/>
      <c r="EJ45" s="467"/>
    </row>
    <row r="46" spans="1:140" ht="15" x14ac:dyDescent="0.25">
      <c r="A46" s="539" t="s">
        <v>48</v>
      </c>
      <c r="B46" s="584" t="s">
        <v>275</v>
      </c>
      <c r="C46" s="191" t="s">
        <v>28</v>
      </c>
      <c r="D46" s="467">
        <f t="shared" si="1"/>
        <v>1</v>
      </c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67"/>
      <c r="CE46" s="467"/>
      <c r="CF46" s="467"/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7"/>
      <c r="CT46" s="467"/>
      <c r="CU46" s="467"/>
      <c r="CV46" s="467"/>
      <c r="CW46" s="467"/>
      <c r="CX46" s="467"/>
      <c r="CY46" s="467"/>
      <c r="CZ46" s="467"/>
      <c r="DA46" s="467"/>
      <c r="DB46" s="467"/>
      <c r="DC46" s="467"/>
      <c r="DD46" s="467"/>
      <c r="DE46" s="467"/>
      <c r="DF46" s="467"/>
      <c r="DG46" s="467"/>
      <c r="DH46" s="467"/>
      <c r="DI46" s="467"/>
      <c r="DJ46" s="467"/>
      <c r="DK46" s="467"/>
      <c r="DL46" s="467"/>
      <c r="DM46" s="467"/>
      <c r="DN46" s="467"/>
      <c r="DO46" s="467"/>
      <c r="DP46" s="467"/>
      <c r="DQ46" s="467"/>
      <c r="DR46" s="467"/>
      <c r="DS46" s="467"/>
      <c r="DT46" s="467"/>
      <c r="DU46" s="467"/>
      <c r="DV46" s="467"/>
      <c r="DW46" s="467"/>
      <c r="DX46" s="467"/>
      <c r="DY46" s="467"/>
      <c r="DZ46" s="467"/>
      <c r="EA46" s="467"/>
      <c r="EB46" s="467"/>
      <c r="EC46" s="467"/>
      <c r="ED46" s="467"/>
      <c r="EE46" s="467"/>
      <c r="EF46" s="467"/>
      <c r="EG46" s="467"/>
      <c r="EH46" s="467">
        <v>1</v>
      </c>
      <c r="EI46" s="467"/>
      <c r="EJ46" s="467"/>
    </row>
    <row r="47" spans="1:140" ht="15" x14ac:dyDescent="0.25">
      <c r="A47" s="539"/>
      <c r="B47" s="584"/>
      <c r="C47" s="191">
        <v>1</v>
      </c>
      <c r="D47" s="467">
        <f t="shared" si="1"/>
        <v>14.114000000000001</v>
      </c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  <c r="CC47" s="467"/>
      <c r="CD47" s="467"/>
      <c r="CE47" s="467"/>
      <c r="CF47" s="467"/>
      <c r="CG47" s="467"/>
      <c r="CH47" s="467"/>
      <c r="CI47" s="467"/>
      <c r="CJ47" s="467"/>
      <c r="CK47" s="467"/>
      <c r="CL47" s="467"/>
      <c r="CM47" s="467"/>
      <c r="CN47" s="467"/>
      <c r="CO47" s="467"/>
      <c r="CP47" s="467"/>
      <c r="CQ47" s="467"/>
      <c r="CR47" s="467"/>
      <c r="CS47" s="467"/>
      <c r="CT47" s="467"/>
      <c r="CU47" s="467"/>
      <c r="CV47" s="467"/>
      <c r="CW47" s="467"/>
      <c r="CX47" s="467"/>
      <c r="CY47" s="467"/>
      <c r="CZ47" s="467"/>
      <c r="DA47" s="467"/>
      <c r="DB47" s="467"/>
      <c r="DC47" s="467"/>
      <c r="DD47" s="467"/>
      <c r="DE47" s="467"/>
      <c r="DF47" s="467"/>
      <c r="DG47" s="467"/>
      <c r="DH47" s="467"/>
      <c r="DI47" s="467"/>
      <c r="DJ47" s="467"/>
      <c r="DK47" s="467"/>
      <c r="DL47" s="467"/>
      <c r="DM47" s="467"/>
      <c r="DN47" s="467"/>
      <c r="DO47" s="467"/>
      <c r="DP47" s="467"/>
      <c r="DQ47" s="467"/>
      <c r="DR47" s="467"/>
      <c r="DS47" s="467"/>
      <c r="DT47" s="467"/>
      <c r="DU47" s="467"/>
      <c r="DV47" s="467"/>
      <c r="DW47" s="467"/>
      <c r="DX47" s="467"/>
      <c r="DY47" s="467"/>
      <c r="DZ47" s="467"/>
      <c r="EA47" s="467"/>
      <c r="EB47" s="467"/>
      <c r="EC47" s="467"/>
      <c r="ED47" s="467"/>
      <c r="EE47" s="467"/>
      <c r="EF47" s="467"/>
      <c r="EG47" s="467"/>
      <c r="EH47" s="467">
        <v>14.114000000000001</v>
      </c>
      <c r="EI47" s="467"/>
      <c r="EJ47" s="467"/>
    </row>
    <row r="48" spans="1:140" ht="15" x14ac:dyDescent="0.25">
      <c r="A48" s="541" t="s">
        <v>48</v>
      </c>
      <c r="B48" s="605" t="s">
        <v>216</v>
      </c>
      <c r="C48" s="335" t="s">
        <v>28</v>
      </c>
      <c r="D48" s="469">
        <f t="shared" si="1"/>
        <v>31</v>
      </c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469"/>
      <c r="AG48" s="469"/>
      <c r="AH48" s="469"/>
      <c r="AI48" s="469"/>
      <c r="AJ48" s="469"/>
      <c r="AK48" s="469"/>
      <c r="AL48" s="469"/>
      <c r="AM48" s="469"/>
      <c r="AN48" s="469"/>
      <c r="AO48" s="469"/>
      <c r="AP48" s="469"/>
      <c r="AQ48" s="469"/>
      <c r="AR48" s="469"/>
      <c r="AS48" s="469"/>
      <c r="AT48" s="469"/>
      <c r="AU48" s="469"/>
      <c r="AV48" s="469"/>
      <c r="AW48" s="469"/>
      <c r="AX48" s="469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  <c r="BK48" s="469"/>
      <c r="BL48" s="469"/>
      <c r="BM48" s="469"/>
      <c r="BN48" s="469"/>
      <c r="BO48" s="469"/>
      <c r="BP48" s="469"/>
      <c r="BQ48" s="469"/>
      <c r="BR48" s="469"/>
      <c r="BS48" s="469"/>
      <c r="BT48" s="469"/>
      <c r="BU48" s="469"/>
      <c r="BV48" s="469"/>
      <c r="BW48" s="469"/>
      <c r="BX48" s="469"/>
      <c r="BY48" s="469"/>
      <c r="BZ48" s="469"/>
      <c r="CA48" s="469"/>
      <c r="CB48" s="469"/>
      <c r="CC48" s="469"/>
      <c r="CD48" s="469"/>
      <c r="CE48" s="469"/>
      <c r="CF48" s="469"/>
      <c r="CG48" s="469"/>
      <c r="CH48" s="469"/>
      <c r="CI48" s="469"/>
      <c r="CJ48" s="469"/>
      <c r="CK48" s="469"/>
      <c r="CL48" s="469"/>
      <c r="CM48" s="469"/>
      <c r="CN48" s="469"/>
      <c r="CO48" s="469"/>
      <c r="CP48" s="469"/>
      <c r="CQ48" s="469"/>
      <c r="CR48" s="469"/>
      <c r="CS48" s="469"/>
      <c r="CT48" s="469"/>
      <c r="CU48" s="469"/>
      <c r="CV48" s="469"/>
      <c r="CW48" s="469"/>
      <c r="CX48" s="469"/>
      <c r="CY48" s="469"/>
      <c r="CZ48" s="469"/>
      <c r="DA48" s="469"/>
      <c r="DB48" s="469"/>
      <c r="DC48" s="469"/>
      <c r="DD48" s="469"/>
      <c r="DE48" s="469"/>
      <c r="DF48" s="469"/>
      <c r="DG48" s="469"/>
      <c r="DH48" s="469"/>
      <c r="DI48" s="469"/>
      <c r="DJ48" s="469"/>
      <c r="DK48" s="469"/>
      <c r="DL48" s="469"/>
      <c r="DM48" s="469"/>
      <c r="DN48" s="469"/>
      <c r="DO48" s="469"/>
      <c r="DP48" s="469"/>
      <c r="DQ48" s="469"/>
      <c r="DR48" s="469"/>
      <c r="DS48" s="469"/>
      <c r="DT48" s="469"/>
      <c r="DU48" s="469"/>
      <c r="DV48" s="469"/>
      <c r="DW48" s="469"/>
      <c r="DX48" s="469"/>
      <c r="DY48" s="469">
        <v>12</v>
      </c>
      <c r="DZ48" s="469"/>
      <c r="EA48" s="469"/>
      <c r="EB48" s="469"/>
      <c r="EC48" s="469"/>
      <c r="ED48" s="469"/>
      <c r="EE48" s="469"/>
      <c r="EF48" s="469">
        <v>5</v>
      </c>
      <c r="EG48" s="469">
        <v>2</v>
      </c>
      <c r="EH48" s="469">
        <v>12</v>
      </c>
      <c r="EI48" s="469"/>
      <c r="EJ48" s="469"/>
    </row>
    <row r="49" spans="1:140" ht="15.75" thickBot="1" x14ac:dyDescent="0.3">
      <c r="A49" s="528"/>
      <c r="B49" s="611"/>
      <c r="C49" s="329" t="s">
        <v>11</v>
      </c>
      <c r="D49" s="468">
        <f t="shared" si="1"/>
        <v>38.179000000000002</v>
      </c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8"/>
      <c r="BC49" s="468"/>
      <c r="BD49" s="468"/>
      <c r="BE49" s="468"/>
      <c r="BF49" s="468"/>
      <c r="BG49" s="468"/>
      <c r="BH49" s="468"/>
      <c r="BI49" s="468"/>
      <c r="BJ49" s="468"/>
      <c r="BK49" s="468"/>
      <c r="BL49" s="468"/>
      <c r="BM49" s="468"/>
      <c r="BN49" s="468"/>
      <c r="BO49" s="468"/>
      <c r="BP49" s="468"/>
      <c r="BQ49" s="468"/>
      <c r="BR49" s="468"/>
      <c r="BS49" s="468"/>
      <c r="BT49" s="468"/>
      <c r="BU49" s="468"/>
      <c r="BV49" s="468"/>
      <c r="BW49" s="468"/>
      <c r="BX49" s="468"/>
      <c r="BY49" s="468"/>
      <c r="BZ49" s="468"/>
      <c r="CA49" s="468"/>
      <c r="CB49" s="468"/>
      <c r="CC49" s="468"/>
      <c r="CD49" s="468"/>
      <c r="CE49" s="468"/>
      <c r="CF49" s="468"/>
      <c r="CG49" s="468"/>
      <c r="CH49" s="468"/>
      <c r="CI49" s="468"/>
      <c r="CJ49" s="468"/>
      <c r="CK49" s="468"/>
      <c r="CL49" s="468"/>
      <c r="CM49" s="468"/>
      <c r="CN49" s="468"/>
      <c r="CO49" s="468"/>
      <c r="CP49" s="468"/>
      <c r="CQ49" s="468"/>
      <c r="CR49" s="468"/>
      <c r="CS49" s="468"/>
      <c r="CT49" s="468"/>
      <c r="CU49" s="468"/>
      <c r="CV49" s="468"/>
      <c r="CW49" s="468"/>
      <c r="CX49" s="468"/>
      <c r="CY49" s="468"/>
      <c r="CZ49" s="468"/>
      <c r="DA49" s="468"/>
      <c r="DB49" s="468"/>
      <c r="DC49" s="468"/>
      <c r="DD49" s="468"/>
      <c r="DE49" s="468"/>
      <c r="DF49" s="468"/>
      <c r="DG49" s="468"/>
      <c r="DH49" s="468"/>
      <c r="DI49" s="468"/>
      <c r="DJ49" s="468"/>
      <c r="DK49" s="468"/>
      <c r="DL49" s="468"/>
      <c r="DM49" s="468"/>
      <c r="DN49" s="468"/>
      <c r="DO49" s="468"/>
      <c r="DP49" s="468"/>
      <c r="DQ49" s="468"/>
      <c r="DR49" s="468"/>
      <c r="DS49" s="468"/>
      <c r="DT49" s="468"/>
      <c r="DU49" s="468"/>
      <c r="DV49" s="468"/>
      <c r="DW49" s="468"/>
      <c r="DX49" s="468"/>
      <c r="DY49" s="468">
        <v>14.164</v>
      </c>
      <c r="DZ49" s="468"/>
      <c r="EA49" s="468"/>
      <c r="EB49" s="468"/>
      <c r="EC49" s="468"/>
      <c r="ED49" s="468"/>
      <c r="EE49" s="468"/>
      <c r="EF49" s="468">
        <v>5.8019999999999996</v>
      </c>
      <c r="EG49" s="468">
        <v>3.2280000000000002</v>
      </c>
      <c r="EH49" s="468">
        <v>14.984999999999999</v>
      </c>
      <c r="EI49" s="468"/>
      <c r="EJ49" s="468"/>
    </row>
    <row r="50" spans="1:140" s="25" customFormat="1" ht="15.75" thickBot="1" x14ac:dyDescent="0.3">
      <c r="A50" s="463" t="s">
        <v>87</v>
      </c>
      <c r="B50" s="454" t="s">
        <v>85</v>
      </c>
      <c r="C50" s="399" t="s">
        <v>11</v>
      </c>
      <c r="D50" s="464">
        <f>SUM(DY50:EJ50)</f>
        <v>958.95199999999988</v>
      </c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4"/>
      <c r="AD50" s="464"/>
      <c r="AE50" s="464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  <c r="AW50" s="464"/>
      <c r="AX50" s="464"/>
      <c r="AY50" s="464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4"/>
      <c r="BM50" s="464"/>
      <c r="BN50" s="464"/>
      <c r="BO50" s="464"/>
      <c r="BP50" s="464"/>
      <c r="BQ50" s="464"/>
      <c r="BR50" s="464"/>
      <c r="BS50" s="464"/>
      <c r="BT50" s="464"/>
      <c r="BU50" s="464"/>
      <c r="BV50" s="464"/>
      <c r="BW50" s="464"/>
      <c r="BX50" s="464"/>
      <c r="BY50" s="464"/>
      <c r="BZ50" s="464"/>
      <c r="CA50" s="464"/>
      <c r="CB50" s="464"/>
      <c r="CC50" s="464"/>
      <c r="CD50" s="464"/>
      <c r="CE50" s="464"/>
      <c r="CF50" s="464"/>
      <c r="CG50" s="464"/>
      <c r="CH50" s="464"/>
      <c r="CI50" s="464"/>
      <c r="CJ50" s="464"/>
      <c r="CK50" s="464"/>
      <c r="CL50" s="464"/>
      <c r="CM50" s="464"/>
      <c r="CN50" s="464"/>
      <c r="CO50" s="464"/>
      <c r="CP50" s="464"/>
      <c r="CQ50" s="464"/>
      <c r="CR50" s="464"/>
      <c r="CS50" s="464"/>
      <c r="CT50" s="464"/>
      <c r="CU50" s="464"/>
      <c r="CV50" s="464"/>
      <c r="CW50" s="464"/>
      <c r="CX50" s="464"/>
      <c r="CY50" s="464"/>
      <c r="CZ50" s="464"/>
      <c r="DA50" s="464"/>
      <c r="DB50" s="464"/>
      <c r="DC50" s="464"/>
      <c r="DD50" s="464"/>
      <c r="DE50" s="464"/>
      <c r="DF50" s="464"/>
      <c r="DG50" s="464"/>
      <c r="DH50" s="464"/>
      <c r="DI50" s="464"/>
      <c r="DJ50" s="464"/>
      <c r="DK50" s="464"/>
      <c r="DL50" s="464"/>
      <c r="DM50" s="464"/>
      <c r="DN50" s="464"/>
      <c r="DO50" s="464"/>
      <c r="DP50" s="464"/>
      <c r="DQ50" s="464"/>
      <c r="DR50" s="464"/>
      <c r="DS50" s="464"/>
      <c r="DT50" s="464"/>
      <c r="DU50" s="464"/>
      <c r="DV50" s="464"/>
      <c r="DW50" s="464"/>
      <c r="DX50" s="464"/>
      <c r="DY50" s="464">
        <f>DY52+DY54+DY56</f>
        <v>170.727</v>
      </c>
      <c r="DZ50" s="464">
        <f t="shared" ref="DZ50:EJ50" si="4">DZ52+DZ54+DZ56</f>
        <v>149.65799999999999</v>
      </c>
      <c r="EA50" s="464">
        <f t="shared" si="4"/>
        <v>0</v>
      </c>
      <c r="EB50" s="464">
        <f t="shared" si="4"/>
        <v>155.84299999999999</v>
      </c>
      <c r="EC50" s="464">
        <f t="shared" si="4"/>
        <v>12.712</v>
      </c>
      <c r="ED50" s="464">
        <f t="shared" si="4"/>
        <v>51.249000000000002</v>
      </c>
      <c r="EE50" s="464">
        <f t="shared" si="4"/>
        <v>72.763999999999996</v>
      </c>
      <c r="EF50" s="464">
        <f t="shared" si="4"/>
        <v>3.06</v>
      </c>
      <c r="EG50" s="464">
        <f t="shared" si="4"/>
        <v>93.75</v>
      </c>
      <c r="EH50" s="464">
        <f t="shared" si="4"/>
        <v>249.18899999999999</v>
      </c>
      <c r="EI50" s="464">
        <f t="shared" si="4"/>
        <v>0</v>
      </c>
      <c r="EJ50" s="464">
        <f t="shared" si="4"/>
        <v>0</v>
      </c>
    </row>
    <row r="51" spans="1:140" s="25" customFormat="1" ht="15" x14ac:dyDescent="0.25">
      <c r="A51" s="614">
        <v>25</v>
      </c>
      <c r="B51" s="616" t="s">
        <v>217</v>
      </c>
      <c r="C51" s="335" t="s">
        <v>17</v>
      </c>
      <c r="D51" s="472">
        <f t="shared" si="1"/>
        <v>0.11000000000000001</v>
      </c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  <c r="BZ51" s="472"/>
      <c r="CA51" s="472"/>
      <c r="CB51" s="472"/>
      <c r="CC51" s="472"/>
      <c r="CD51" s="472"/>
      <c r="CE51" s="472"/>
      <c r="CF51" s="472"/>
      <c r="CG51" s="472"/>
      <c r="CH51" s="472"/>
      <c r="CI51" s="472"/>
      <c r="CJ51" s="472"/>
      <c r="CK51" s="472"/>
      <c r="CL51" s="472"/>
      <c r="CM51" s="472"/>
      <c r="CN51" s="472"/>
      <c r="CO51" s="472"/>
      <c r="CP51" s="472"/>
      <c r="CQ51" s="472"/>
      <c r="CR51" s="472"/>
      <c r="CS51" s="472"/>
      <c r="CT51" s="472"/>
      <c r="CU51" s="472"/>
      <c r="CV51" s="472"/>
      <c r="CW51" s="472"/>
      <c r="CX51" s="472"/>
      <c r="CY51" s="472"/>
      <c r="CZ51" s="472"/>
      <c r="DA51" s="472"/>
      <c r="DB51" s="472"/>
      <c r="DC51" s="472"/>
      <c r="DD51" s="472"/>
      <c r="DE51" s="472"/>
      <c r="DF51" s="472"/>
      <c r="DG51" s="472"/>
      <c r="DH51" s="472"/>
      <c r="DI51" s="472"/>
      <c r="DJ51" s="472"/>
      <c r="DK51" s="472"/>
      <c r="DL51" s="472"/>
      <c r="DM51" s="472"/>
      <c r="DN51" s="472"/>
      <c r="DO51" s="472"/>
      <c r="DP51" s="472"/>
      <c r="DQ51" s="472"/>
      <c r="DR51" s="472"/>
      <c r="DS51" s="472"/>
      <c r="DT51" s="472"/>
      <c r="DU51" s="472"/>
      <c r="DV51" s="472"/>
      <c r="DW51" s="472"/>
      <c r="DX51" s="472"/>
      <c r="DY51" s="472">
        <v>0.01</v>
      </c>
      <c r="DZ51" s="472">
        <v>0.05</v>
      </c>
      <c r="EA51" s="472"/>
      <c r="EB51" s="472">
        <v>0.05</v>
      </c>
      <c r="EC51" s="472"/>
      <c r="ED51" s="472"/>
      <c r="EE51" s="472"/>
      <c r="EF51" s="472"/>
      <c r="EG51" s="472"/>
      <c r="EH51" s="472"/>
      <c r="EI51" s="472"/>
      <c r="EJ51" s="472"/>
    </row>
    <row r="52" spans="1:140" s="25" customFormat="1" ht="13.5" customHeight="1" x14ac:dyDescent="0.25">
      <c r="A52" s="615"/>
      <c r="B52" s="606"/>
      <c r="C52" s="344" t="s">
        <v>11</v>
      </c>
      <c r="D52" s="473">
        <f t="shared" si="1"/>
        <v>28.756</v>
      </c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3"/>
      <c r="BS52" s="473"/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73"/>
      <c r="CF52" s="473"/>
      <c r="CG52" s="473"/>
      <c r="CH52" s="473"/>
      <c r="CI52" s="473"/>
      <c r="CJ52" s="473"/>
      <c r="CK52" s="473"/>
      <c r="CL52" s="473"/>
      <c r="CM52" s="473"/>
      <c r="CN52" s="473"/>
      <c r="CO52" s="473"/>
      <c r="CP52" s="473"/>
      <c r="CQ52" s="473"/>
      <c r="CR52" s="473"/>
      <c r="CS52" s="473"/>
      <c r="CT52" s="473"/>
      <c r="CU52" s="473"/>
      <c r="CV52" s="473"/>
      <c r="CW52" s="473"/>
      <c r="CX52" s="473"/>
      <c r="CY52" s="473"/>
      <c r="CZ52" s="473"/>
      <c r="DA52" s="473"/>
      <c r="DB52" s="473"/>
      <c r="DC52" s="473"/>
      <c r="DD52" s="473"/>
      <c r="DE52" s="473"/>
      <c r="DF52" s="473"/>
      <c r="DG52" s="473"/>
      <c r="DH52" s="473"/>
      <c r="DI52" s="473"/>
      <c r="DJ52" s="473"/>
      <c r="DK52" s="473"/>
      <c r="DL52" s="473"/>
      <c r="DM52" s="473"/>
      <c r="DN52" s="473"/>
      <c r="DO52" s="473"/>
      <c r="DP52" s="473"/>
      <c r="DQ52" s="473"/>
      <c r="DR52" s="473"/>
      <c r="DS52" s="473"/>
      <c r="DT52" s="473"/>
      <c r="DU52" s="473"/>
      <c r="DV52" s="473"/>
      <c r="DW52" s="473"/>
      <c r="DX52" s="473"/>
      <c r="DY52" s="473">
        <v>3.3889999999999998</v>
      </c>
      <c r="DZ52" s="473">
        <v>12.606</v>
      </c>
      <c r="EA52" s="473"/>
      <c r="EB52" s="473">
        <v>12.760999999999999</v>
      </c>
      <c r="EC52" s="473"/>
      <c r="ED52" s="473"/>
      <c r="EE52" s="473"/>
      <c r="EF52" s="473"/>
      <c r="EG52" s="473"/>
      <c r="EH52" s="473"/>
      <c r="EI52" s="473"/>
      <c r="EJ52" s="473"/>
    </row>
    <row r="53" spans="1:140" s="25" customFormat="1" ht="15" x14ac:dyDescent="0.25">
      <c r="A53" s="609">
        <v>26</v>
      </c>
      <c r="B53" s="610" t="s">
        <v>268</v>
      </c>
      <c r="C53" s="488" t="s">
        <v>28</v>
      </c>
      <c r="D53" s="490">
        <f t="shared" si="1"/>
        <v>670</v>
      </c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489"/>
      <c r="BM53" s="489"/>
      <c r="BN53" s="489"/>
      <c r="BO53" s="489"/>
      <c r="BP53" s="489"/>
      <c r="BQ53" s="489"/>
      <c r="BR53" s="489"/>
      <c r="BS53" s="489"/>
      <c r="BT53" s="489"/>
      <c r="BU53" s="489"/>
      <c r="BV53" s="489"/>
      <c r="BW53" s="489"/>
      <c r="BX53" s="489"/>
      <c r="BY53" s="489"/>
      <c r="BZ53" s="489"/>
      <c r="CA53" s="489"/>
      <c r="CB53" s="489"/>
      <c r="CC53" s="489"/>
      <c r="CD53" s="489"/>
      <c r="CE53" s="489"/>
      <c r="CF53" s="489"/>
      <c r="CG53" s="489"/>
      <c r="CH53" s="489"/>
      <c r="CI53" s="489"/>
      <c r="CJ53" s="489"/>
      <c r="CK53" s="489"/>
      <c r="CL53" s="489"/>
      <c r="CM53" s="489"/>
      <c r="CN53" s="489"/>
      <c r="CO53" s="489"/>
      <c r="CP53" s="489"/>
      <c r="CQ53" s="489"/>
      <c r="CR53" s="489"/>
      <c r="CS53" s="489"/>
      <c r="CT53" s="489"/>
      <c r="CU53" s="489"/>
      <c r="CV53" s="489"/>
      <c r="CW53" s="489"/>
      <c r="CX53" s="489"/>
      <c r="CY53" s="489"/>
      <c r="CZ53" s="489"/>
      <c r="DA53" s="489"/>
      <c r="DB53" s="489"/>
      <c r="DC53" s="489"/>
      <c r="DD53" s="489"/>
      <c r="DE53" s="489"/>
      <c r="DF53" s="489"/>
      <c r="DG53" s="489"/>
      <c r="DH53" s="489"/>
      <c r="DI53" s="489"/>
      <c r="DJ53" s="489"/>
      <c r="DK53" s="489"/>
      <c r="DL53" s="489"/>
      <c r="DM53" s="489"/>
      <c r="DN53" s="489"/>
      <c r="DO53" s="489"/>
      <c r="DP53" s="489"/>
      <c r="DQ53" s="489"/>
      <c r="DR53" s="489"/>
      <c r="DS53" s="489"/>
      <c r="DT53" s="489"/>
      <c r="DU53" s="489"/>
      <c r="DV53" s="489"/>
      <c r="DW53" s="489"/>
      <c r="DX53" s="489"/>
      <c r="DY53" s="499">
        <v>90</v>
      </c>
      <c r="DZ53" s="490">
        <v>97</v>
      </c>
      <c r="EA53" s="490"/>
      <c r="EB53" s="490">
        <v>100</v>
      </c>
      <c r="EC53" s="490">
        <v>11</v>
      </c>
      <c r="ED53" s="490">
        <v>32</v>
      </c>
      <c r="EE53" s="490">
        <v>57</v>
      </c>
      <c r="EF53" s="490">
        <v>8</v>
      </c>
      <c r="EG53" s="490">
        <v>97</v>
      </c>
      <c r="EH53" s="490">
        <v>178</v>
      </c>
      <c r="EI53" s="490"/>
      <c r="EJ53" s="490"/>
    </row>
    <row r="54" spans="1:140" s="25" customFormat="1" ht="13.5" customHeight="1" x14ac:dyDescent="0.25">
      <c r="A54" s="609"/>
      <c r="B54" s="610"/>
      <c r="C54" s="191" t="s">
        <v>11</v>
      </c>
      <c r="D54" s="472">
        <f t="shared" si="1"/>
        <v>930.19599999999991</v>
      </c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1"/>
      <c r="Z54" s="491"/>
      <c r="AA54" s="491"/>
      <c r="AB54" s="491"/>
      <c r="AC54" s="491"/>
      <c r="AD54" s="491"/>
      <c r="AE54" s="491"/>
      <c r="AF54" s="491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491"/>
      <c r="BP54" s="491"/>
      <c r="BQ54" s="491"/>
      <c r="BR54" s="491"/>
      <c r="BS54" s="491"/>
      <c r="BT54" s="491"/>
      <c r="BU54" s="491"/>
      <c r="BV54" s="491"/>
      <c r="BW54" s="491"/>
      <c r="BX54" s="491"/>
      <c r="BY54" s="491"/>
      <c r="BZ54" s="491"/>
      <c r="CA54" s="491"/>
      <c r="CB54" s="491"/>
      <c r="CC54" s="491"/>
      <c r="CD54" s="491"/>
      <c r="CE54" s="491"/>
      <c r="CF54" s="491"/>
      <c r="CG54" s="491"/>
      <c r="CH54" s="491"/>
      <c r="CI54" s="491"/>
      <c r="CJ54" s="491"/>
      <c r="CK54" s="491"/>
      <c r="CL54" s="491"/>
      <c r="CM54" s="491"/>
      <c r="CN54" s="491"/>
      <c r="CO54" s="491"/>
      <c r="CP54" s="491"/>
      <c r="CQ54" s="491"/>
      <c r="CR54" s="491"/>
      <c r="CS54" s="491"/>
      <c r="CT54" s="491"/>
      <c r="CU54" s="491"/>
      <c r="CV54" s="491"/>
      <c r="CW54" s="491"/>
      <c r="CX54" s="491"/>
      <c r="CY54" s="491"/>
      <c r="CZ54" s="491"/>
      <c r="DA54" s="491"/>
      <c r="DB54" s="491"/>
      <c r="DC54" s="491"/>
      <c r="DD54" s="491"/>
      <c r="DE54" s="491"/>
      <c r="DF54" s="491"/>
      <c r="DG54" s="491"/>
      <c r="DH54" s="491"/>
      <c r="DI54" s="491"/>
      <c r="DJ54" s="491"/>
      <c r="DK54" s="491"/>
      <c r="DL54" s="491"/>
      <c r="DM54" s="491"/>
      <c r="DN54" s="491"/>
      <c r="DO54" s="491"/>
      <c r="DP54" s="491"/>
      <c r="DQ54" s="491"/>
      <c r="DR54" s="491"/>
      <c r="DS54" s="491"/>
      <c r="DT54" s="491"/>
      <c r="DU54" s="491"/>
      <c r="DV54" s="491"/>
      <c r="DW54" s="491"/>
      <c r="DX54" s="491"/>
      <c r="DY54" s="499">
        <v>167.33799999999999</v>
      </c>
      <c r="DZ54" s="472">
        <v>137.05199999999999</v>
      </c>
      <c r="EA54" s="472"/>
      <c r="EB54" s="472">
        <v>143.08199999999999</v>
      </c>
      <c r="EC54" s="472">
        <v>12.712</v>
      </c>
      <c r="ED54" s="472">
        <v>51.249000000000002</v>
      </c>
      <c r="EE54" s="472">
        <v>72.763999999999996</v>
      </c>
      <c r="EF54" s="472">
        <v>3.06</v>
      </c>
      <c r="EG54" s="472">
        <v>93.75</v>
      </c>
      <c r="EH54" s="472">
        <v>249.18899999999999</v>
      </c>
      <c r="EI54" s="472"/>
      <c r="EJ54" s="472"/>
    </row>
    <row r="55" spans="1:140" s="25" customFormat="1" ht="15" x14ac:dyDescent="0.25">
      <c r="A55" s="541" t="s">
        <v>233</v>
      </c>
      <c r="B55" s="607" t="s">
        <v>60</v>
      </c>
      <c r="C55" s="335" t="s">
        <v>28</v>
      </c>
      <c r="D55" s="472">
        <f t="shared" si="1"/>
        <v>0</v>
      </c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472"/>
      <c r="BK55" s="472"/>
      <c r="BL55" s="472"/>
      <c r="BM55" s="472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  <c r="BZ55" s="472"/>
      <c r="CA55" s="472"/>
      <c r="CB55" s="472"/>
      <c r="CC55" s="472"/>
      <c r="CD55" s="472"/>
      <c r="CE55" s="472"/>
      <c r="CF55" s="472"/>
      <c r="CG55" s="472"/>
      <c r="CH55" s="472"/>
      <c r="CI55" s="472"/>
      <c r="CJ55" s="472"/>
      <c r="CK55" s="472"/>
      <c r="CL55" s="472"/>
      <c r="CM55" s="472"/>
      <c r="CN55" s="472"/>
      <c r="CO55" s="472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2"/>
      <c r="DJ55" s="472"/>
      <c r="DK55" s="472"/>
      <c r="DL55" s="472"/>
      <c r="DM55" s="472"/>
      <c r="DN55" s="472"/>
      <c r="DO55" s="472"/>
      <c r="DP55" s="472"/>
      <c r="DQ55" s="472"/>
      <c r="DR55" s="472"/>
      <c r="DS55" s="472"/>
      <c r="DT55" s="472"/>
      <c r="DU55" s="472"/>
      <c r="DV55" s="472"/>
      <c r="DW55" s="472"/>
      <c r="DX55" s="472"/>
      <c r="DY55" s="472"/>
      <c r="DZ55" s="472"/>
      <c r="EA55" s="472"/>
      <c r="EB55" s="472"/>
      <c r="EC55" s="472"/>
      <c r="ED55" s="472"/>
      <c r="EE55" s="472"/>
      <c r="EF55" s="472"/>
      <c r="EG55" s="472"/>
      <c r="EH55" s="472"/>
      <c r="EI55" s="472"/>
      <c r="EJ55" s="472"/>
    </row>
    <row r="56" spans="1:140" s="25" customFormat="1" ht="15.75" thickBot="1" x14ac:dyDescent="0.3">
      <c r="A56" s="528"/>
      <c r="B56" s="608"/>
      <c r="C56" s="329" t="s">
        <v>11</v>
      </c>
      <c r="D56" s="474">
        <f t="shared" si="1"/>
        <v>0</v>
      </c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4"/>
      <c r="BE56" s="474"/>
      <c r="BF56" s="474"/>
      <c r="BG56" s="474"/>
      <c r="BH56" s="474"/>
      <c r="BI56" s="474"/>
      <c r="BJ56" s="474"/>
      <c r="BK56" s="474"/>
      <c r="BL56" s="474"/>
      <c r="BM56" s="474"/>
      <c r="BN56" s="474"/>
      <c r="BO56" s="474"/>
      <c r="BP56" s="474"/>
      <c r="BQ56" s="474"/>
      <c r="BR56" s="474"/>
      <c r="BS56" s="474"/>
      <c r="BT56" s="474"/>
      <c r="BU56" s="474"/>
      <c r="BV56" s="474"/>
      <c r="BW56" s="474"/>
      <c r="BX56" s="474"/>
      <c r="BY56" s="474"/>
      <c r="BZ56" s="474"/>
      <c r="CA56" s="474"/>
      <c r="CB56" s="474"/>
      <c r="CC56" s="474"/>
      <c r="CD56" s="474"/>
      <c r="CE56" s="474"/>
      <c r="CF56" s="474"/>
      <c r="CG56" s="474"/>
      <c r="CH56" s="474"/>
      <c r="CI56" s="474"/>
      <c r="CJ56" s="474"/>
      <c r="CK56" s="474"/>
      <c r="CL56" s="474"/>
      <c r="CM56" s="474"/>
      <c r="CN56" s="474"/>
      <c r="CO56" s="474"/>
      <c r="CP56" s="474"/>
      <c r="CQ56" s="474"/>
      <c r="CR56" s="474"/>
      <c r="CS56" s="474"/>
      <c r="CT56" s="474"/>
      <c r="CU56" s="474"/>
      <c r="CV56" s="474"/>
      <c r="CW56" s="474"/>
      <c r="CX56" s="474"/>
      <c r="CY56" s="474"/>
      <c r="CZ56" s="474"/>
      <c r="DA56" s="474"/>
      <c r="DB56" s="474"/>
      <c r="DC56" s="474"/>
      <c r="DD56" s="474"/>
      <c r="DE56" s="474"/>
      <c r="DF56" s="474"/>
      <c r="DG56" s="474"/>
      <c r="DH56" s="474"/>
      <c r="DI56" s="474"/>
      <c r="DJ56" s="474"/>
      <c r="DK56" s="474"/>
      <c r="DL56" s="474"/>
      <c r="DM56" s="474"/>
      <c r="DN56" s="474"/>
      <c r="DO56" s="474"/>
      <c r="DP56" s="474"/>
      <c r="DQ56" s="474"/>
      <c r="DR56" s="474"/>
      <c r="DS56" s="474"/>
      <c r="DT56" s="474"/>
      <c r="DU56" s="474"/>
      <c r="DV56" s="474"/>
      <c r="DW56" s="474"/>
      <c r="DX56" s="474"/>
      <c r="DY56" s="474"/>
      <c r="DZ56" s="474"/>
      <c r="EA56" s="474"/>
      <c r="EB56" s="474"/>
      <c r="EC56" s="474"/>
      <c r="ED56" s="474"/>
      <c r="EE56" s="474"/>
      <c r="EF56" s="474"/>
      <c r="EG56" s="474"/>
      <c r="EH56" s="474"/>
      <c r="EI56" s="474"/>
      <c r="EJ56" s="474"/>
    </row>
    <row r="57" spans="1:140" s="25" customFormat="1" ht="17.25" customHeight="1" thickBot="1" x14ac:dyDescent="0.3">
      <c r="A57" s="397" t="s">
        <v>89</v>
      </c>
      <c r="B57" s="398" t="s">
        <v>257</v>
      </c>
      <c r="C57" s="399" t="s">
        <v>11</v>
      </c>
      <c r="D57" s="464">
        <f t="shared" si="1"/>
        <v>0</v>
      </c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4"/>
      <c r="AH57" s="464"/>
      <c r="AI57" s="464"/>
      <c r="AJ57" s="464"/>
      <c r="AK57" s="464"/>
      <c r="AL57" s="464"/>
      <c r="AM57" s="464"/>
      <c r="AN57" s="464"/>
      <c r="AO57" s="464"/>
      <c r="AP57" s="464"/>
      <c r="AQ57" s="464"/>
      <c r="AR57" s="464"/>
      <c r="AS57" s="464"/>
      <c r="AT57" s="464"/>
      <c r="AU57" s="464"/>
      <c r="AV57" s="464"/>
      <c r="AW57" s="464"/>
      <c r="AX57" s="464"/>
      <c r="AY57" s="464"/>
      <c r="AZ57" s="464"/>
      <c r="BA57" s="464"/>
      <c r="BB57" s="464"/>
      <c r="BC57" s="464"/>
      <c r="BD57" s="464"/>
      <c r="BE57" s="464"/>
      <c r="BF57" s="464"/>
      <c r="BG57" s="464"/>
      <c r="BH57" s="464"/>
      <c r="BI57" s="464"/>
      <c r="BJ57" s="464"/>
      <c r="BK57" s="464"/>
      <c r="BL57" s="464"/>
      <c r="BM57" s="464"/>
      <c r="BN57" s="464"/>
      <c r="BO57" s="464"/>
      <c r="BP57" s="464"/>
      <c r="BQ57" s="464"/>
      <c r="BR57" s="464"/>
      <c r="BS57" s="464"/>
      <c r="BT57" s="464"/>
      <c r="BU57" s="464"/>
      <c r="BV57" s="464"/>
      <c r="BW57" s="464"/>
      <c r="BX57" s="464"/>
      <c r="BY57" s="464"/>
      <c r="BZ57" s="464"/>
      <c r="CA57" s="464"/>
      <c r="CB57" s="464"/>
      <c r="CC57" s="464"/>
      <c r="CD57" s="464"/>
      <c r="CE57" s="464"/>
      <c r="CF57" s="464"/>
      <c r="CG57" s="464"/>
      <c r="CH57" s="464"/>
      <c r="CI57" s="464"/>
      <c r="CJ57" s="464"/>
      <c r="CK57" s="464"/>
      <c r="CL57" s="464"/>
      <c r="CM57" s="464"/>
      <c r="CN57" s="464"/>
      <c r="CO57" s="464"/>
      <c r="CP57" s="464"/>
      <c r="CQ57" s="464"/>
      <c r="CR57" s="464"/>
      <c r="CS57" s="464"/>
      <c r="CT57" s="464"/>
      <c r="CU57" s="464"/>
      <c r="CV57" s="464"/>
      <c r="CW57" s="464"/>
      <c r="CX57" s="464"/>
      <c r="CY57" s="464"/>
      <c r="CZ57" s="464"/>
      <c r="DA57" s="464"/>
      <c r="DB57" s="464"/>
      <c r="DC57" s="464"/>
      <c r="DD57" s="464"/>
      <c r="DE57" s="464"/>
      <c r="DF57" s="464"/>
      <c r="DG57" s="464"/>
      <c r="DH57" s="464"/>
      <c r="DI57" s="464"/>
      <c r="DJ57" s="464"/>
      <c r="DK57" s="464"/>
      <c r="DL57" s="464"/>
      <c r="DM57" s="464"/>
      <c r="DN57" s="464"/>
      <c r="DO57" s="464"/>
      <c r="DP57" s="464"/>
      <c r="DQ57" s="464"/>
      <c r="DR57" s="464"/>
      <c r="DS57" s="464"/>
      <c r="DT57" s="464"/>
      <c r="DU57" s="464"/>
      <c r="DV57" s="464"/>
      <c r="DW57" s="464"/>
      <c r="DX57" s="464"/>
      <c r="DY57" s="464"/>
      <c r="DZ57" s="464"/>
      <c r="EA57" s="464"/>
      <c r="EB57" s="464"/>
      <c r="EC57" s="464"/>
      <c r="ED57" s="464"/>
      <c r="EE57" s="464"/>
      <c r="EF57" s="464"/>
      <c r="EG57" s="464"/>
      <c r="EH57" s="464"/>
      <c r="EI57" s="464"/>
      <c r="EJ57" s="464"/>
    </row>
    <row r="58" spans="1:140" s="25" customFormat="1" ht="21.75" customHeight="1" thickBot="1" x14ac:dyDescent="0.3">
      <c r="A58" s="417"/>
      <c r="B58" s="418" t="s">
        <v>90</v>
      </c>
      <c r="C58" s="419" t="s">
        <v>11</v>
      </c>
      <c r="D58" s="465">
        <f>D6+D31+D50+D57</f>
        <v>3090.2660000000001</v>
      </c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465"/>
      <c r="AS58" s="465"/>
      <c r="AT58" s="465"/>
      <c r="AU58" s="465"/>
      <c r="AV58" s="465"/>
      <c r="AW58" s="465"/>
      <c r="AX58" s="465"/>
      <c r="AY58" s="465"/>
      <c r="AZ58" s="465"/>
      <c r="BA58" s="465"/>
      <c r="BB58" s="465"/>
      <c r="BC58" s="465"/>
      <c r="BD58" s="465"/>
      <c r="BE58" s="465"/>
      <c r="BF58" s="465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65"/>
      <c r="BT58" s="465"/>
      <c r="BU58" s="465"/>
      <c r="BV58" s="465"/>
      <c r="BW58" s="465"/>
      <c r="BX58" s="465"/>
      <c r="BY58" s="465"/>
      <c r="BZ58" s="465"/>
      <c r="CA58" s="465"/>
      <c r="CB58" s="465"/>
      <c r="CC58" s="465"/>
      <c r="CD58" s="465"/>
      <c r="CE58" s="465"/>
      <c r="CF58" s="465"/>
      <c r="CG58" s="465"/>
      <c r="CH58" s="465"/>
      <c r="CI58" s="465"/>
      <c r="CJ58" s="465"/>
      <c r="CK58" s="465"/>
      <c r="CL58" s="465"/>
      <c r="CM58" s="465"/>
      <c r="CN58" s="465"/>
      <c r="CO58" s="465"/>
      <c r="CP58" s="465"/>
      <c r="CQ58" s="465"/>
      <c r="CR58" s="465"/>
      <c r="CS58" s="465"/>
      <c r="CT58" s="465"/>
      <c r="CU58" s="465"/>
      <c r="CV58" s="465"/>
      <c r="CW58" s="465"/>
      <c r="CX58" s="465"/>
      <c r="CY58" s="465"/>
      <c r="CZ58" s="465"/>
      <c r="DA58" s="465"/>
      <c r="DB58" s="465"/>
      <c r="DC58" s="465"/>
      <c r="DD58" s="465"/>
      <c r="DE58" s="465"/>
      <c r="DF58" s="465"/>
      <c r="DG58" s="465"/>
      <c r="DH58" s="465"/>
      <c r="DI58" s="465"/>
      <c r="DJ58" s="465"/>
      <c r="DK58" s="465"/>
      <c r="DL58" s="465"/>
      <c r="DM58" s="465"/>
      <c r="DN58" s="465"/>
      <c r="DO58" s="465"/>
      <c r="DP58" s="465"/>
      <c r="DQ58" s="465"/>
      <c r="DR58" s="465"/>
      <c r="DS58" s="465"/>
      <c r="DT58" s="465"/>
      <c r="DU58" s="465"/>
      <c r="DV58" s="465"/>
      <c r="DW58" s="465"/>
      <c r="DX58" s="465"/>
      <c r="DY58" s="465">
        <f>DY6+DY31+DY50+DY57</f>
        <v>272.46799999999996</v>
      </c>
      <c r="DZ58" s="465">
        <f>DZ6+DZ31+DZ50+DZ57</f>
        <v>177.27999999999997</v>
      </c>
      <c r="EA58" s="465">
        <f>EA6+EA31+EA50+EA57</f>
        <v>0</v>
      </c>
      <c r="EB58" s="465">
        <f t="shared" ref="EB58:EJ58" si="5">EB6+EB31+EB50+EB57</f>
        <v>224.88299999999998</v>
      </c>
      <c r="EC58" s="465">
        <f t="shared" si="5"/>
        <v>66.308999999999997</v>
      </c>
      <c r="ED58" s="465">
        <f t="shared" si="5"/>
        <v>483.54399999999998</v>
      </c>
      <c r="EE58" s="465">
        <f t="shared" si="5"/>
        <v>155.27699999999999</v>
      </c>
      <c r="EF58" s="465">
        <f t="shared" si="5"/>
        <v>25.316999999999997</v>
      </c>
      <c r="EG58" s="465">
        <f t="shared" si="5"/>
        <v>105.935</v>
      </c>
      <c r="EH58" s="465">
        <f t="shared" si="5"/>
        <v>298.14599999999996</v>
      </c>
      <c r="EI58" s="465">
        <f t="shared" si="5"/>
        <v>179.50299999999999</v>
      </c>
      <c r="EJ58" s="465">
        <f t="shared" si="5"/>
        <v>1101.604</v>
      </c>
    </row>
    <row r="59" spans="1:140" s="25" customFormat="1" ht="15" x14ac:dyDescent="0.25">
      <c r="A59" s="460"/>
      <c r="B59" s="200"/>
      <c r="C59" s="201"/>
      <c r="D59" s="203"/>
    </row>
    <row r="60" spans="1:140" ht="47.25" customHeight="1" x14ac:dyDescent="0.25">
      <c r="A60" s="13"/>
      <c r="B60" s="617" t="s">
        <v>276</v>
      </c>
      <c r="C60" s="617"/>
      <c r="D60" s="13"/>
    </row>
    <row r="61" spans="1:140" ht="21" customHeight="1" x14ac:dyDescent="0.25">
      <c r="A61" s="13"/>
      <c r="B61" s="496" t="s">
        <v>272</v>
      </c>
      <c r="C61" s="496"/>
      <c r="D61" s="13"/>
    </row>
    <row r="62" spans="1:140" ht="41.25" customHeight="1" x14ac:dyDescent="0.25">
      <c r="B62" s="89" t="s">
        <v>256</v>
      </c>
      <c r="C62" s="89"/>
    </row>
    <row r="64" spans="1:140" ht="12.75" customHeight="1" x14ac:dyDescent="0.2"/>
    <row r="65" spans="1:105" s="16" customFormat="1" ht="15.75" x14ac:dyDescent="0.25">
      <c r="A65" s="2"/>
      <c r="C65" s="8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s="16" customFormat="1" ht="15.75" x14ac:dyDescent="0.25">
      <c r="A66" s="2"/>
      <c r="B66" s="2"/>
      <c r="C66" s="8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s="16" customFormat="1" ht="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s="16" customFormat="1" hidden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s="16" customFormat="1" hidden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</sheetData>
  <mergeCells count="179"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A3:DA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51:A52"/>
    <mergeCell ref="B51:B52"/>
    <mergeCell ref="B60:C60"/>
    <mergeCell ref="A29:A30"/>
    <mergeCell ref="B29:B30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3:A24"/>
    <mergeCell ref="A55:A56"/>
    <mergeCell ref="B55:B56"/>
    <mergeCell ref="A34:A35"/>
    <mergeCell ref="B34:B35"/>
    <mergeCell ref="A36:A37"/>
    <mergeCell ref="B36:B37"/>
    <mergeCell ref="A38:A39"/>
    <mergeCell ref="B38:B39"/>
    <mergeCell ref="A53:A54"/>
    <mergeCell ref="B53:B54"/>
    <mergeCell ref="B44:B45"/>
    <mergeCell ref="A48:A49"/>
    <mergeCell ref="B48:B49"/>
    <mergeCell ref="A40:A41"/>
    <mergeCell ref="B40:B41"/>
    <mergeCell ref="A44:A45"/>
    <mergeCell ref="A27:A28"/>
    <mergeCell ref="B27:B28"/>
    <mergeCell ref="A46:A47"/>
    <mergeCell ref="B46:B47"/>
    <mergeCell ref="A25:A26"/>
    <mergeCell ref="B25:B26"/>
    <mergeCell ref="A1:D1"/>
    <mergeCell ref="A3:A5"/>
    <mergeCell ref="B3:B5"/>
    <mergeCell ref="C3:C5"/>
    <mergeCell ref="A32:A33"/>
    <mergeCell ref="B32:B33"/>
    <mergeCell ref="A19:A20"/>
    <mergeCell ref="B19:B20"/>
    <mergeCell ref="B23:B24"/>
    <mergeCell ref="A21:A22"/>
    <mergeCell ref="B21:B22"/>
    <mergeCell ref="A42:A43"/>
    <mergeCell ref="B42:B43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2022-01-14T06:47:59Z</cp:lastPrinted>
  <dcterms:created xsi:type="dcterms:W3CDTF">2004-01-06T09:02:21Z</dcterms:created>
  <dcterms:modified xsi:type="dcterms:W3CDTF">2022-01-14T07:00:48Z</dcterms:modified>
</cp:coreProperties>
</file>